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5480" windowHeight="9735" activeTab="1"/>
  </bookViews>
  <sheets>
    <sheet name="Sheet1" sheetId="1" r:id="rId1"/>
    <sheet name="新278" sheetId="2" r:id="rId2"/>
    <sheet name="Sheet2" sheetId="3" r:id="rId3"/>
  </sheets>
  <definedNames>
    <definedName name="_xlnm.Print_Area" localSheetId="1">新278!$A$1:$T$46</definedName>
    <definedName name="_xlnm.Print_Titles" localSheetId="1">新278!$1:$5</definedName>
  </definedNames>
  <calcPr calcId="124519"/>
</workbook>
</file>

<file path=xl/calcChain.xml><?xml version="1.0" encoding="utf-8"?>
<calcChain xmlns="http://schemas.openxmlformats.org/spreadsheetml/2006/main">
  <c r="L29" i="2"/>
  <c r="T38"/>
  <c r="S45"/>
  <c r="T46"/>
  <c r="S29"/>
  <c r="S25"/>
  <c r="S9"/>
  <c r="S22"/>
  <c r="S11"/>
  <c r="Q46"/>
  <c r="M38"/>
  <c r="N7"/>
  <c r="M7"/>
  <c r="L7"/>
  <c r="G7"/>
  <c r="N8"/>
  <c r="M8"/>
  <c r="L8"/>
  <c r="G8"/>
  <c r="M41"/>
  <c r="M29"/>
  <c r="T32"/>
  <c r="Q32"/>
  <c r="L32"/>
  <c r="T18"/>
  <c r="Q18"/>
  <c r="L18"/>
  <c r="M22"/>
  <c r="T24"/>
  <c r="L24"/>
  <c r="L22" s="1"/>
  <c r="Q24"/>
  <c r="L12"/>
  <c r="L17"/>
  <c r="Q17"/>
  <c r="P22"/>
  <c r="T20"/>
  <c r="Q20"/>
  <c r="G29" l="1"/>
  <c r="G11"/>
  <c r="G25"/>
  <c r="L27"/>
  <c r="M25"/>
  <c r="M11"/>
  <c r="P25"/>
  <c r="T27"/>
  <c r="Q27"/>
  <c r="G41" l="1"/>
  <c r="G40" s="1"/>
  <c r="N41"/>
  <c r="N40" s="1"/>
  <c r="L41"/>
  <c r="L40" s="1"/>
  <c r="M40"/>
  <c r="Q43"/>
  <c r="G22"/>
  <c r="M28"/>
  <c r="L28"/>
  <c r="G28"/>
  <c r="N45"/>
  <c r="M45"/>
  <c r="L45"/>
  <c r="N26"/>
  <c r="N25" s="1"/>
  <c r="L25" s="1"/>
  <c r="T21"/>
  <c r="Q44"/>
  <c r="Q42"/>
  <c r="T19"/>
  <c r="Q19"/>
  <c r="N19"/>
  <c r="T16"/>
  <c r="Q16"/>
  <c r="N16"/>
  <c r="T36"/>
  <c r="N23"/>
  <c r="N22" s="1"/>
  <c r="T15"/>
  <c r="Q15"/>
  <c r="N15"/>
  <c r="T14"/>
  <c r="Q13"/>
  <c r="Q14"/>
  <c r="Q12"/>
  <c r="N14"/>
  <c r="Q35"/>
  <c r="T35"/>
  <c r="N35"/>
  <c r="T13"/>
  <c r="N13"/>
  <c r="N34"/>
  <c r="T12"/>
  <c r="T33"/>
  <c r="Q33"/>
  <c r="N33"/>
  <c r="N11" l="1"/>
  <c r="N31"/>
  <c r="N29" s="1"/>
  <c r="N28" s="1"/>
  <c r="G45"/>
  <c r="T44"/>
  <c r="P41" a="1"/>
  <c r="P41" s="1"/>
  <c r="T40"/>
  <c r="Q40"/>
  <c r="T39"/>
  <c r="Q39"/>
  <c r="P38" a="1"/>
  <c r="P38" s="1"/>
  <c r="N38"/>
  <c r="N37" s="1"/>
  <c r="M37"/>
  <c r="G38"/>
  <c r="G37" s="1"/>
  <c r="Q36"/>
  <c r="T34"/>
  <c r="Q34"/>
  <c r="T31"/>
  <c r="Q31"/>
  <c r="P30" a="1"/>
  <c r="P30" s="1"/>
  <c r="P29" a="1"/>
  <c r="P29" s="1"/>
  <c r="T26"/>
  <c r="Q26"/>
  <c r="T23"/>
  <c r="Q23"/>
  <c r="Q21"/>
  <c r="P11" a="1"/>
  <c r="P11" s="1"/>
  <c r="L11" l="1"/>
  <c r="G6"/>
  <c r="N6"/>
  <c r="M6"/>
  <c r="L38"/>
  <c r="L37" s="1"/>
  <c r="L6" s="1"/>
  <c r="N26" i="1"/>
  <c r="N10"/>
  <c r="N11"/>
  <c r="N12"/>
  <c r="N13"/>
  <c r="N14"/>
  <c r="N15"/>
  <c r="N16"/>
  <c r="N17"/>
  <c r="N19"/>
  <c r="N20"/>
  <c r="N8" l="1"/>
  <c r="N7"/>
  <c r="G6"/>
  <c r="M6"/>
  <c r="N6" l="1"/>
  <c r="L6"/>
</calcChain>
</file>

<file path=xl/sharedStrings.xml><?xml version="1.0" encoding="utf-8"?>
<sst xmlns="http://schemas.openxmlformats.org/spreadsheetml/2006/main" count="459" uniqueCount="197">
  <si>
    <r>
      <t>填表单位：</t>
    </r>
    <r>
      <rPr>
        <b/>
        <sz val="9"/>
        <rFont val="仿宋_GB2312"/>
        <family val="3"/>
        <charset val="134"/>
      </rPr>
      <t>临武县移民开发局</t>
    </r>
  </si>
  <si>
    <t xml:space="preserve">    单位：万元</t>
  </si>
  <si>
    <t>项目名称</t>
  </si>
  <si>
    <t>项目责任主体</t>
  </si>
  <si>
    <t>建设地点</t>
  </si>
  <si>
    <t>建设性质</t>
  </si>
  <si>
    <t>项目数</t>
  </si>
  <si>
    <t>建设起止年限</t>
  </si>
  <si>
    <t>审批文号</t>
  </si>
  <si>
    <t>总投资</t>
  </si>
  <si>
    <t>累计完成投资</t>
  </si>
  <si>
    <t>本年计划投资</t>
  </si>
  <si>
    <t>主要建设内容</t>
  </si>
  <si>
    <t>本年新增生产能力和效益</t>
  </si>
  <si>
    <t>乡镇</t>
  </si>
  <si>
    <t>村</t>
  </si>
  <si>
    <t>单位</t>
  </si>
  <si>
    <t>数量</t>
  </si>
  <si>
    <t>小计</t>
  </si>
  <si>
    <t>后扶资金</t>
  </si>
  <si>
    <t>地方配套</t>
  </si>
  <si>
    <t>合   计</t>
    <phoneticPr fontId="53" type="noConversion"/>
  </si>
  <si>
    <t>临武县移民局</t>
    <phoneticPr fontId="53" type="noConversion"/>
  </si>
  <si>
    <t>新建</t>
    <phoneticPr fontId="53" type="noConversion"/>
  </si>
  <si>
    <t>项</t>
    <phoneticPr fontId="53" type="noConversion"/>
  </si>
  <si>
    <t>万水乡</t>
    <phoneticPr fontId="53" type="noConversion"/>
  </si>
  <si>
    <t>临武县2015年度大中型水库移民后期扶持基金项目计划表（600元外)</t>
    <phoneticPr fontId="53" type="noConversion"/>
  </si>
  <si>
    <t>临武县万水乡割毛冲村村级活动中心</t>
    <phoneticPr fontId="53" type="noConversion"/>
  </si>
  <si>
    <t>割毛冲村</t>
    <phoneticPr fontId="53" type="noConversion"/>
  </si>
  <si>
    <t>临武县万水乡黄泥洞村村级活动中心</t>
    <phoneticPr fontId="53" type="noConversion"/>
  </si>
  <si>
    <t>黄泥洞村</t>
  </si>
  <si>
    <t>临武县万水乡黄泥洞村新农村建设</t>
    <phoneticPr fontId="53" type="noConversion"/>
  </si>
  <si>
    <t xml:space="preserve"> </t>
    <phoneticPr fontId="53" type="noConversion"/>
  </si>
  <si>
    <t>花塘乡农科五组村级活动中心</t>
    <phoneticPr fontId="53" type="noConversion"/>
  </si>
  <si>
    <t>花塘乡</t>
    <phoneticPr fontId="53" type="noConversion"/>
  </si>
  <si>
    <t>农科村五组</t>
    <phoneticPr fontId="53" type="noConversion"/>
  </si>
  <si>
    <t>花塘乡毛平头村新农村建设</t>
    <phoneticPr fontId="53" type="noConversion"/>
  </si>
  <si>
    <t>毛平头村</t>
    <phoneticPr fontId="53" type="noConversion"/>
  </si>
  <si>
    <t>花塘乡源田村新农村建设</t>
    <phoneticPr fontId="53" type="noConversion"/>
  </si>
  <si>
    <t>源田村</t>
    <phoneticPr fontId="53" type="noConversion"/>
  </si>
  <si>
    <t>武水镇</t>
    <phoneticPr fontId="53" type="noConversion"/>
  </si>
  <si>
    <t>车田江村</t>
    <phoneticPr fontId="53" type="noConversion"/>
  </si>
  <si>
    <t>楚江镇上黄村自来水工程</t>
    <phoneticPr fontId="53" type="noConversion"/>
  </si>
  <si>
    <t>楚江镇</t>
    <phoneticPr fontId="53" type="noConversion"/>
  </si>
  <si>
    <t>上黄村</t>
    <phoneticPr fontId="53" type="noConversion"/>
  </si>
  <si>
    <t>武水镇车田江村公建设施修复工程</t>
    <phoneticPr fontId="53" type="noConversion"/>
  </si>
  <si>
    <t>武源乡和尚庄村通库公路工程</t>
    <phoneticPr fontId="53" type="noConversion"/>
  </si>
  <si>
    <t>武源乡</t>
    <phoneticPr fontId="53" type="noConversion"/>
  </si>
  <si>
    <t>和尚庄村</t>
    <phoneticPr fontId="53" type="noConversion"/>
  </si>
  <si>
    <t>新建</t>
    <phoneticPr fontId="53" type="noConversion"/>
  </si>
  <si>
    <t>武源乡高桥村红提基地扩建  工程</t>
    <phoneticPr fontId="53" type="noConversion"/>
  </si>
  <si>
    <t>高桥村</t>
    <phoneticPr fontId="53" type="noConversion"/>
  </si>
  <si>
    <t>舜峰镇塘下新村自来水工程</t>
    <phoneticPr fontId="53" type="noConversion"/>
  </si>
  <si>
    <t>舜峰镇</t>
    <phoneticPr fontId="53" type="noConversion"/>
  </si>
  <si>
    <t>塘下新村</t>
    <phoneticPr fontId="53" type="noConversion"/>
  </si>
  <si>
    <t>黄皮山村</t>
    <phoneticPr fontId="53" type="noConversion"/>
  </si>
  <si>
    <t>舜峰镇黄皮山村移民老年活动中心</t>
    <phoneticPr fontId="53" type="noConversion"/>
  </si>
  <si>
    <t>花塘乡梽木山村新农村建设</t>
    <phoneticPr fontId="53" type="noConversion"/>
  </si>
  <si>
    <t>梽木山村</t>
    <phoneticPr fontId="53" type="noConversion"/>
  </si>
  <si>
    <t>水东镇神山窝村新农村建设</t>
    <phoneticPr fontId="53" type="noConversion"/>
  </si>
  <si>
    <t>水东镇</t>
    <phoneticPr fontId="53" type="noConversion"/>
  </si>
  <si>
    <t>神山窝村</t>
    <phoneticPr fontId="53" type="noConversion"/>
  </si>
  <si>
    <t>临武县移民就业培训</t>
    <phoneticPr fontId="53" type="noConversion"/>
  </si>
  <si>
    <t>临武县</t>
    <phoneticPr fontId="53" type="noConversion"/>
  </si>
  <si>
    <t>各移民村</t>
    <phoneticPr fontId="53" type="noConversion"/>
  </si>
  <si>
    <t>临武县移民万人就业千人创业</t>
    <phoneticPr fontId="53" type="noConversion"/>
  </si>
  <si>
    <t>临武县移民百人重点创业工程奖补项目</t>
    <phoneticPr fontId="53" type="noConversion"/>
  </si>
  <si>
    <t>花塘乡杨家坪村百合种植示范基地</t>
    <phoneticPr fontId="53" type="noConversion"/>
  </si>
  <si>
    <t>杨家坪村</t>
    <phoneticPr fontId="53" type="noConversion"/>
  </si>
  <si>
    <t>新建</t>
    <phoneticPr fontId="53" type="noConversion"/>
  </si>
  <si>
    <t>项</t>
    <phoneticPr fontId="53" type="noConversion"/>
  </si>
  <si>
    <t>南强镇上板栗村新农村建设</t>
    <phoneticPr fontId="53" type="noConversion"/>
  </si>
  <si>
    <t>南强镇</t>
    <phoneticPr fontId="53" type="noConversion"/>
  </si>
  <si>
    <t>上板栗村</t>
    <phoneticPr fontId="53" type="noConversion"/>
  </si>
  <si>
    <t>花塘乡滩头李家村通组公路建设</t>
    <phoneticPr fontId="53" type="noConversion"/>
  </si>
  <si>
    <t>滩头李家村</t>
    <phoneticPr fontId="53" type="noConversion"/>
  </si>
  <si>
    <t>临武县移民应急项目</t>
    <phoneticPr fontId="53" type="noConversion"/>
  </si>
  <si>
    <t xml:space="preserve"> </t>
    <phoneticPr fontId="53" type="noConversion"/>
  </si>
  <si>
    <t xml:space="preserve">    单位：万元</t>
    <phoneticPr fontId="21" type="noConversion"/>
  </si>
  <si>
    <t>项目名称</t>
    <phoneticPr fontId="21" type="noConversion"/>
  </si>
  <si>
    <t>建设地点</t>
    <phoneticPr fontId="21" type="noConversion"/>
  </si>
  <si>
    <t>建设性质</t>
    <phoneticPr fontId="21" type="noConversion"/>
  </si>
  <si>
    <t>项目数</t>
    <phoneticPr fontId="21" type="noConversion"/>
  </si>
  <si>
    <t>建设起止年限</t>
    <phoneticPr fontId="21" type="noConversion"/>
  </si>
  <si>
    <t>审批文号</t>
    <phoneticPr fontId="21" type="noConversion"/>
  </si>
  <si>
    <t>总投资</t>
    <phoneticPr fontId="21" type="noConversion"/>
  </si>
  <si>
    <t>本年计划投资</t>
    <phoneticPr fontId="21" type="noConversion"/>
  </si>
  <si>
    <t>主要建设内容</t>
    <phoneticPr fontId="21" type="noConversion"/>
  </si>
  <si>
    <t>本年新增生产能力和效益</t>
    <phoneticPr fontId="21" type="noConversion"/>
  </si>
  <si>
    <t>乡镇</t>
    <phoneticPr fontId="21" type="noConversion"/>
  </si>
  <si>
    <t>村</t>
    <phoneticPr fontId="21" type="noConversion"/>
  </si>
  <si>
    <t>单位</t>
    <phoneticPr fontId="21" type="noConversion"/>
  </si>
  <si>
    <t>数量</t>
    <phoneticPr fontId="21" type="noConversion"/>
  </si>
  <si>
    <t>小计</t>
    <phoneticPr fontId="21" type="noConversion"/>
  </si>
  <si>
    <t>后扶资金</t>
    <phoneticPr fontId="21" type="noConversion"/>
  </si>
  <si>
    <t>地方配套</t>
    <phoneticPr fontId="21" type="noConversion"/>
  </si>
  <si>
    <t>项</t>
    <phoneticPr fontId="21" type="noConversion"/>
  </si>
  <si>
    <t>宗</t>
    <phoneticPr fontId="21" type="noConversion"/>
  </si>
  <si>
    <t>平方米</t>
    <phoneticPr fontId="21" type="noConversion"/>
  </si>
  <si>
    <t>新农村建设类其他</t>
  </si>
  <si>
    <t>饮水安全类其他</t>
  </si>
  <si>
    <t>公里</t>
    <phoneticPr fontId="21" type="noConversion"/>
  </si>
  <si>
    <t>公路</t>
  </si>
  <si>
    <t>三、社会事业基础设施</t>
  </si>
  <si>
    <t>文化室（站）</t>
  </si>
  <si>
    <t>文化教育类其他</t>
  </si>
  <si>
    <t>五、技能培训与职业教育</t>
  </si>
  <si>
    <t>（一）劳动技能培训</t>
    <phoneticPr fontId="21" type="noConversion"/>
  </si>
  <si>
    <t>种养业培训</t>
  </si>
  <si>
    <t>人.次</t>
    <phoneticPr fontId="21" type="noConversion"/>
  </si>
  <si>
    <t>培训移民</t>
  </si>
  <si>
    <t>六、生产开发</t>
  </si>
  <si>
    <t>种植业类其他</t>
  </si>
  <si>
    <t>七、其他费用</t>
    <phoneticPr fontId="21" type="noConversion"/>
  </si>
  <si>
    <t>郴州市本级及所辖区2015年度第一批大中型水库库区和移民安置区规划项目计划表</t>
    <phoneticPr fontId="53" type="noConversion"/>
  </si>
  <si>
    <t>填表单位：临武县移民局</t>
    <phoneticPr fontId="21" type="noConversion"/>
  </si>
  <si>
    <t>受益移民</t>
  </si>
  <si>
    <t>临武县移民局</t>
    <phoneticPr fontId="53" type="noConversion"/>
  </si>
  <si>
    <t>万水乡</t>
    <phoneticPr fontId="53" type="noConversion"/>
  </si>
  <si>
    <t>石头岭村</t>
    <phoneticPr fontId="53" type="noConversion"/>
  </si>
  <si>
    <t>新建</t>
    <phoneticPr fontId="53" type="noConversion"/>
  </si>
  <si>
    <t>项</t>
    <phoneticPr fontId="53" type="noConversion"/>
  </si>
  <si>
    <t>万水乡石头岭村村级活动中心</t>
    <phoneticPr fontId="53" type="noConversion"/>
  </si>
  <si>
    <t>花塘乡</t>
    <phoneticPr fontId="53" type="noConversion"/>
  </si>
  <si>
    <t>铺下村委</t>
    <phoneticPr fontId="53" type="noConversion"/>
  </si>
  <si>
    <t>临武县花塘乡铺下村委村级活动中心</t>
    <phoneticPr fontId="53" type="noConversion"/>
  </si>
  <si>
    <t>临武县花塘乡下排形村村级活动中心</t>
    <phoneticPr fontId="53" type="noConversion"/>
  </si>
  <si>
    <t>下排形村</t>
    <phoneticPr fontId="53" type="noConversion"/>
  </si>
  <si>
    <t>（一）文化教育</t>
    <phoneticPr fontId="53" type="noConversion"/>
  </si>
  <si>
    <t>（五）道路交通</t>
    <phoneticPr fontId="53" type="noConversion"/>
  </si>
  <si>
    <t>（三）饮水安全</t>
    <phoneticPr fontId="53" type="noConversion"/>
  </si>
  <si>
    <t>（二）新农村建设</t>
    <phoneticPr fontId="53" type="noConversion"/>
  </si>
  <si>
    <t>（一）种植业</t>
    <phoneticPr fontId="53" type="noConversion"/>
  </si>
  <si>
    <t>项</t>
    <phoneticPr fontId="21" type="noConversion"/>
  </si>
  <si>
    <t>合计</t>
    <phoneticPr fontId="53" type="noConversion"/>
  </si>
  <si>
    <t>二、基础设施</t>
    <phoneticPr fontId="53" type="noConversion"/>
  </si>
  <si>
    <t>临武县发强林木种植专业合作社</t>
    <phoneticPr fontId="21" type="noConversion"/>
  </si>
  <si>
    <t>大塘村</t>
    <phoneticPr fontId="21" type="noConversion"/>
  </si>
  <si>
    <t>项</t>
    <phoneticPr fontId="21" type="noConversion"/>
  </si>
  <si>
    <t>武源乡</t>
    <phoneticPr fontId="53" type="noConversion"/>
  </si>
  <si>
    <t>花塘乡滩头李家通组公路工程</t>
    <phoneticPr fontId="53" type="noConversion"/>
  </si>
  <si>
    <t>靛江村委</t>
    <phoneticPr fontId="53" type="noConversion"/>
  </si>
  <si>
    <t>花塘乡靛江村通组公路工程</t>
    <phoneticPr fontId="21" type="noConversion"/>
  </si>
  <si>
    <t>新建</t>
    <phoneticPr fontId="53" type="noConversion"/>
  </si>
  <si>
    <t>万水乡双源村新农村建设</t>
    <phoneticPr fontId="53" type="noConversion"/>
  </si>
  <si>
    <t>双源村</t>
    <phoneticPr fontId="53" type="noConversion"/>
  </si>
  <si>
    <t>南强镇沙湾村新农村建设</t>
    <phoneticPr fontId="53" type="noConversion"/>
  </si>
  <si>
    <t>南强镇</t>
    <phoneticPr fontId="53" type="noConversion"/>
  </si>
  <si>
    <t>沙湾村</t>
    <phoneticPr fontId="53" type="noConversion"/>
  </si>
  <si>
    <t>人</t>
    <phoneticPr fontId="53" type="noConversion"/>
  </si>
  <si>
    <t>县市区</t>
    <phoneticPr fontId="53" type="noConversion"/>
  </si>
  <si>
    <t>单位</t>
    <phoneticPr fontId="53" type="noConversion"/>
  </si>
  <si>
    <t>姓名</t>
    <phoneticPr fontId="53" type="noConversion"/>
  </si>
  <si>
    <t>职务</t>
    <phoneticPr fontId="53" type="noConversion"/>
  </si>
  <si>
    <t>联系电话</t>
    <phoneticPr fontId="53" type="noConversion"/>
  </si>
  <si>
    <t>省直(带队领导)</t>
    <phoneticPr fontId="53" type="noConversion"/>
  </si>
  <si>
    <t>张双春</t>
    <phoneticPr fontId="53" type="noConversion"/>
  </si>
  <si>
    <t>纪检组长</t>
    <phoneticPr fontId="53" type="noConversion"/>
  </si>
  <si>
    <t>省直(组长)</t>
    <phoneticPr fontId="53" type="noConversion"/>
  </si>
  <si>
    <t>省审计厅</t>
    <phoneticPr fontId="53" type="noConversion"/>
  </si>
  <si>
    <t>肖建郴</t>
    <phoneticPr fontId="53" type="noConversion"/>
  </si>
  <si>
    <t>处长</t>
    <phoneticPr fontId="53" type="noConversion"/>
  </si>
  <si>
    <t>其他人员</t>
    <phoneticPr fontId="53" type="noConversion"/>
  </si>
  <si>
    <t>资阳区审计局、农业局、发改局等各1人</t>
    <phoneticPr fontId="53" type="noConversion"/>
  </si>
  <si>
    <t>临武县花塘乡铺下移民外墙装修工程</t>
    <phoneticPr fontId="53" type="noConversion"/>
  </si>
  <si>
    <t>铺下村13、17组</t>
    <phoneticPr fontId="53" type="noConversion"/>
  </si>
  <si>
    <t>武源乡庄村自来水工程</t>
    <phoneticPr fontId="53" type="noConversion"/>
  </si>
  <si>
    <t>武源乡</t>
    <phoneticPr fontId="53" type="noConversion"/>
  </si>
  <si>
    <t>庄村3、新庄村3</t>
    <phoneticPr fontId="53" type="noConversion"/>
  </si>
  <si>
    <t>花塘乡斜江村新农村建设</t>
    <phoneticPr fontId="53" type="noConversion"/>
  </si>
  <si>
    <t>斜江村</t>
    <phoneticPr fontId="53" type="noConversion"/>
  </si>
  <si>
    <t>万水乡下横村小学改造工程</t>
    <phoneticPr fontId="53" type="noConversion"/>
  </si>
  <si>
    <t>万水乡</t>
    <phoneticPr fontId="53" type="noConversion"/>
  </si>
  <si>
    <t>下横村</t>
    <phoneticPr fontId="53" type="noConversion"/>
  </si>
  <si>
    <t>改造</t>
    <phoneticPr fontId="53" type="noConversion"/>
  </si>
  <si>
    <t>（一）搬迁安置</t>
    <phoneticPr fontId="21" type="noConversion"/>
  </si>
  <si>
    <t>户</t>
    <phoneticPr fontId="21" type="noConversion"/>
  </si>
  <si>
    <t>搬迁户数</t>
    <phoneticPr fontId="21" type="noConversion"/>
  </si>
  <si>
    <t>搬迁人口</t>
    <phoneticPr fontId="21" type="noConversion"/>
  </si>
  <si>
    <t>人</t>
    <phoneticPr fontId="21" type="noConversion"/>
  </si>
  <si>
    <t>危房处理</t>
    <phoneticPr fontId="53" type="noConversion"/>
  </si>
  <si>
    <t>二次搬迁</t>
    <phoneticPr fontId="53" type="noConversion"/>
  </si>
  <si>
    <t>户</t>
    <phoneticPr fontId="53" type="noConversion"/>
  </si>
  <si>
    <t>万水乡特困移民解困避险搬迁项目</t>
    <phoneticPr fontId="53" type="noConversion"/>
  </si>
  <si>
    <t>下横村1组</t>
    <phoneticPr fontId="53" type="noConversion"/>
  </si>
  <si>
    <t>移民困难补助</t>
    <phoneticPr fontId="21" type="noConversion"/>
  </si>
  <si>
    <t>移民困难补助</t>
  </si>
  <si>
    <t>受益移民</t>
    <phoneticPr fontId="53" type="noConversion"/>
  </si>
  <si>
    <t>人</t>
    <phoneticPr fontId="53" type="noConversion"/>
  </si>
  <si>
    <t>临武县移民局</t>
    <phoneticPr fontId="53" type="noConversion"/>
  </si>
  <si>
    <t>临武县</t>
    <phoneticPr fontId="53" type="noConversion"/>
  </si>
  <si>
    <t>各移民村</t>
    <phoneticPr fontId="53" type="noConversion"/>
  </si>
  <si>
    <t>新建</t>
    <phoneticPr fontId="53" type="noConversion"/>
  </si>
  <si>
    <t>项</t>
    <phoneticPr fontId="53" type="noConversion"/>
  </si>
  <si>
    <t>临武县移民万人就业千人创业</t>
    <phoneticPr fontId="53" type="noConversion"/>
  </si>
  <si>
    <t>临武县特困移民帮扶救济项目</t>
    <phoneticPr fontId="53" type="noConversion"/>
  </si>
  <si>
    <t>花塘乡铺下村委公共配套设施建设</t>
    <phoneticPr fontId="53" type="noConversion"/>
  </si>
</sst>
</file>

<file path=xl/styles.xml><?xml version="1.0" encoding="utf-8"?>
<styleSheet xmlns="http://schemas.openxmlformats.org/spreadsheetml/2006/main">
  <numFmts count="22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#,##0;\(#,##0\)"/>
    <numFmt numFmtId="179" formatCode="_-&quot;$&quot;\ * #,##0_-;_-&quot;$&quot;\ * #,##0\-;_-&quot;$&quot;\ * &quot;-&quot;_-;_-@_-"/>
    <numFmt numFmtId="180" formatCode="_-&quot;$&quot;\ * #,##0.00_-;_-&quot;$&quot;\ * #,##0.00\-;_-&quot;$&quot;\ * &quot;-&quot;??_-;_-@_-"/>
    <numFmt numFmtId="181" formatCode="\$#,##0.00;\(\$#,##0.00\)"/>
    <numFmt numFmtId="182" formatCode="\$#,##0;\(\$#,##0\)"/>
    <numFmt numFmtId="183" formatCode="&quot;$&quot;#,##0_);\(&quot;$&quot;#,##0\)"/>
    <numFmt numFmtId="184" formatCode="#,##0.0_);\(#,##0.0\)"/>
    <numFmt numFmtId="185" formatCode="&quot;$&quot;#,##0_);[Red]\(&quot;$&quot;#,##0\)"/>
    <numFmt numFmtId="186" formatCode="&quot;$&quot;#,##0.00_);[Red]\(&quot;$&quot;#,##0.00\)"/>
    <numFmt numFmtId="187" formatCode="&quot;$&quot;\ #,##0.00_-;[Red]&quot;$&quot;\ #,##0.00\-"/>
    <numFmt numFmtId="188" formatCode="_(&quot;$&quot;* #,##0.00_);_(&quot;$&quot;* \(#,##0.00\);_(&quot;$&quot;* &quot;-&quot;??_);_(@_)"/>
    <numFmt numFmtId="189" formatCode="_(&quot;$&quot;* #,##0_);_(&quot;$&quot;* \(#,##0\);_(&quot;$&quot;* &quot;-&quot;_);_(@_)"/>
    <numFmt numFmtId="190" formatCode="_(&quot;$&quot;* #,##0_);_(&quot;$&quot;* \(#,##0\);_(&quot;$&quot;* &quot;-&quot;??_);_(@_)"/>
    <numFmt numFmtId="191" formatCode="mmm\ dd\,\ yy"/>
    <numFmt numFmtId="192" formatCode="_(&quot;$&quot;* #,##0.0_);_(&quot;$&quot;* \(#,##0.0\);_(&quot;$&quot;* &quot;-&quot;??_);_(@_)"/>
    <numFmt numFmtId="193" formatCode="mm/dd/yy_)"/>
    <numFmt numFmtId="194" formatCode="yy\.mm\.dd"/>
    <numFmt numFmtId="195" formatCode="0_);[Red]\(0\)"/>
  </numFmts>
  <fonts count="64">
    <font>
      <sz val="11"/>
      <color theme="1"/>
      <name val="宋体"/>
      <family val="2"/>
      <charset val="134"/>
      <scheme val="minor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20"/>
      <name val="方正大标宋简体"/>
      <charset val="134"/>
    </font>
    <font>
      <sz val="10"/>
      <name val="宋体"/>
      <family val="3"/>
      <charset val="134"/>
    </font>
    <font>
      <sz val="12"/>
      <name val="Arial M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name val="Geneva"/>
      <family val="2"/>
    </font>
    <font>
      <sz val="8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b/>
      <sz val="12"/>
      <name val="Arial MT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family val="2"/>
    </font>
    <font>
      <b/>
      <i/>
      <sz val="16"/>
      <name val="Helv"/>
      <family val="2"/>
    </font>
    <font>
      <u/>
      <sz val="12"/>
      <name val="Arial MT"/>
      <family val="2"/>
    </font>
    <font>
      <sz val="11"/>
      <name val="Arial MT"/>
      <family val="2"/>
    </font>
    <font>
      <b/>
      <sz val="10"/>
      <name val="MS Sans Serif"/>
      <family val="2"/>
    </font>
    <font>
      <b/>
      <sz val="10"/>
      <name val="Arial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1"/>
      <color indexed="20"/>
      <name val="Tahoma"/>
      <family val="2"/>
    </font>
    <font>
      <b/>
      <sz val="9"/>
      <name val="Arial"/>
      <family val="2"/>
    </font>
    <font>
      <sz val="11"/>
      <color indexed="17"/>
      <name val="Tahoma"/>
      <family val="2"/>
    </font>
    <font>
      <sz val="11"/>
      <name val="ＭＳ Ｐゴシック"/>
      <family val="2"/>
    </font>
    <font>
      <sz val="12"/>
      <name val="바탕체"/>
      <family val="3"/>
    </font>
    <font>
      <sz val="11"/>
      <name val="蹈框"/>
      <charset val="134"/>
    </font>
    <font>
      <b/>
      <sz val="9"/>
      <name val="仿宋_GB2312"/>
      <family val="3"/>
      <charset val="134"/>
    </font>
    <font>
      <sz val="9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39">
    <xf numFmtId="0" fontId="0" fillId="0" borderId="0">
      <alignment vertical="center"/>
    </xf>
    <xf numFmtId="0" fontId="4" fillId="0" borderId="0"/>
    <xf numFmtId="0" fontId="10" fillId="0" borderId="0"/>
    <xf numFmtId="0" fontId="10" fillId="0" borderId="0"/>
    <xf numFmtId="1" fontId="24" fillId="0" borderId="1">
      <alignment horizontal="center"/>
      <protection locked="0"/>
    </xf>
    <xf numFmtId="0" fontId="25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26" fillId="0" borderId="0">
      <alignment vertical="top"/>
    </xf>
    <xf numFmtId="0" fontId="10" fillId="0" borderId="0"/>
    <xf numFmtId="0" fontId="4" fillId="0" borderId="0"/>
    <xf numFmtId="0" fontId="1" fillId="0" borderId="0"/>
    <xf numFmtId="0" fontId="27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0" borderId="0">
      <protection locked="0"/>
    </xf>
    <xf numFmtId="0" fontId="28" fillId="0" borderId="0">
      <alignment horizontal="center" wrapText="1"/>
      <protection locked="0"/>
    </xf>
    <xf numFmtId="176" fontId="10" fillId="0" borderId="0" applyFont="0" applyFill="0" applyBorder="0" applyAlignment="0" applyProtection="0"/>
    <xf numFmtId="178" fontId="29" fillId="0" borderId="0"/>
    <xf numFmtId="177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1" fontId="29" fillId="0" borderId="0"/>
    <xf numFmtId="15" fontId="30" fillId="0" borderId="0"/>
    <xf numFmtId="182" fontId="29" fillId="0" borderId="0"/>
    <xf numFmtId="183" fontId="31" fillId="0" borderId="0"/>
    <xf numFmtId="0" fontId="10" fillId="0" borderId="0"/>
    <xf numFmtId="0" fontId="10" fillId="0" borderId="0"/>
    <xf numFmtId="38" fontId="32" fillId="16" borderId="0" applyNumberFormat="0" applyBorder="0" applyAlignment="0" applyProtection="0"/>
    <xf numFmtId="0" fontId="33" fillId="0" borderId="2" applyNumberFormat="0" applyAlignment="0" applyProtection="0">
      <alignment horizontal="left" vertical="center"/>
    </xf>
    <xf numFmtId="0" fontId="33" fillId="0" borderId="3">
      <alignment horizontal="left" vertical="center"/>
    </xf>
    <xf numFmtId="10" fontId="32" fillId="17" borderId="1" applyNumberFormat="0" applyBorder="0" applyAlignment="0" applyProtection="0"/>
    <xf numFmtId="184" fontId="34" fillId="18" borderId="0"/>
    <xf numFmtId="184" fontId="35" fillId="19" borderId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30" fillId="0" borderId="0" applyFont="0" applyFill="0" applyBorder="0" applyAlignment="0" applyProtection="0"/>
    <xf numFmtId="186" fontId="30" fillId="0" borderId="0" applyFont="0" applyFill="0" applyBorder="0" applyAlignment="0" applyProtection="0"/>
    <xf numFmtId="187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29" fillId="0" borderId="0"/>
    <xf numFmtId="37" fontId="36" fillId="0" borderId="0"/>
    <xf numFmtId="0" fontId="37" fillId="0" borderId="0"/>
    <xf numFmtId="0" fontId="1" fillId="0" borderId="0"/>
    <xf numFmtId="1" fontId="38" fillId="0" borderId="0">
      <alignment horizontal="center"/>
      <protection locked="0"/>
    </xf>
    <xf numFmtId="1" fontId="39" fillId="0" borderId="4" applyBorder="0">
      <protection locked="0"/>
    </xf>
    <xf numFmtId="14" fontId="28" fillId="0" borderId="0">
      <alignment horizontal="center" wrapText="1"/>
      <protection locked="0"/>
    </xf>
    <xf numFmtId="10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31" fillId="0" borderId="0"/>
    <xf numFmtId="13" fontId="10" fillId="0" borderId="0" applyFont="0" applyFill="0" applyProtection="0"/>
    <xf numFmtId="0" fontId="30" fillId="0" borderId="0" applyNumberFormat="0" applyFont="0" applyFill="0" applyBorder="0" applyAlignment="0" applyProtection="0">
      <alignment horizontal="left"/>
    </xf>
    <xf numFmtId="15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0" fontId="40" fillId="0" borderId="5">
      <alignment horizontal="center"/>
    </xf>
    <xf numFmtId="3" fontId="30" fillId="0" borderId="0" applyFont="0" applyFill="0" applyBorder="0" applyAlignment="0" applyProtection="0"/>
    <xf numFmtId="0" fontId="30" fillId="20" borderId="0" applyNumberFormat="0" applyFont="0" applyBorder="0" applyAlignment="0" applyProtection="0"/>
    <xf numFmtId="0" fontId="42" fillId="21" borderId="6">
      <protection locked="0"/>
    </xf>
    <xf numFmtId="0" fontId="43" fillId="0" borderId="0"/>
    <xf numFmtId="2" fontId="24" fillId="0" borderId="0">
      <alignment horizontal="right"/>
    </xf>
    <xf numFmtId="0" fontId="42" fillId="21" borderId="6">
      <protection locked="0"/>
    </xf>
    <xf numFmtId="0" fontId="42" fillId="21" borderId="6">
      <protection locked="0"/>
    </xf>
    <xf numFmtId="0" fontId="42" fillId="21" borderId="6">
      <protection locked="0"/>
    </xf>
    <xf numFmtId="0" fontId="42" fillId="21" borderId="6">
      <protection locked="0"/>
    </xf>
    <xf numFmtId="18" fontId="24" fillId="0" borderId="1">
      <alignment horizontal="center"/>
      <protection locked="0"/>
    </xf>
    <xf numFmtId="0" fontId="23" fillId="0" borderId="0" applyNumberFormat="0" applyFont="0" applyFill="0" applyBorder="0" applyAlignment="0">
      <alignment horizontal="center" vertical="center"/>
    </xf>
    <xf numFmtId="9" fontId="4" fillId="0" borderId="0" applyFont="0" applyFill="0" applyBorder="0" applyAlignment="0" applyProtection="0"/>
    <xf numFmtId="188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10" fillId="0" borderId="7" applyNumberFormat="0" applyFill="0" applyProtection="0">
      <alignment horizontal="right"/>
    </xf>
    <xf numFmtId="0" fontId="5" fillId="0" borderId="0" applyNumberForma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4" fillId="0" borderId="7" applyNumberFormat="0" applyFill="0" applyProtection="0">
      <alignment horizontal="center"/>
    </xf>
    <xf numFmtId="0" fontId="45" fillId="0" borderId="11" applyNumberFormat="0" applyFill="0" applyProtection="0">
      <alignment horizont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7" fillId="0" borderId="0" applyNumberFormat="0" applyFill="0" applyBorder="0" applyAlignment="0" applyProtection="0"/>
    <xf numFmtId="3" fontId="41" fillId="0" borderId="0" applyNumberForma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24" borderId="13" applyNumberFormat="0" applyAlignment="0" applyProtection="0">
      <alignment vertical="center"/>
    </xf>
    <xf numFmtId="0" fontId="14" fillId="25" borderId="1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5" fillId="0" borderId="11" applyNumberFormat="0" applyFill="0" applyProtection="0">
      <alignment horizontal="left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38" fontId="49" fillId="0" borderId="0" applyFont="0" applyFill="0" applyBorder="0" applyAlignment="0" applyProtection="0"/>
    <xf numFmtId="4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0" fillId="0" borderId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29" fillId="0" borderId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1" fillId="0" borderId="0"/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194" fontId="10" fillId="0" borderId="11" applyFill="0" applyProtection="0">
      <alignment horizontal="right"/>
    </xf>
    <xf numFmtId="0" fontId="10" fillId="0" borderId="7" applyNumberFormat="0" applyFill="0" applyProtection="0">
      <alignment horizontal="left"/>
    </xf>
    <xf numFmtId="0" fontId="18" fillId="30" borderId="0" applyNumberFormat="0" applyBorder="0" applyAlignment="0" applyProtection="0">
      <alignment vertical="center"/>
    </xf>
    <xf numFmtId="0" fontId="19" fillId="24" borderId="16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1" fontId="10" fillId="0" borderId="11" applyFill="0" applyProtection="0">
      <alignment horizontal="center"/>
    </xf>
    <xf numFmtId="0" fontId="10" fillId="0" borderId="0"/>
    <xf numFmtId="0" fontId="25" fillId="0" borderId="0"/>
    <xf numFmtId="0" fontId="25" fillId="0" borderId="0"/>
    <xf numFmtId="0" fontId="30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4" fillId="31" borderId="17" applyNumberFormat="0" applyFont="0" applyAlignment="0" applyProtection="0">
      <alignment vertical="center"/>
    </xf>
    <xf numFmtId="0" fontId="10" fillId="0" borderId="0" applyBorder="0"/>
  </cellStyleXfs>
  <cellXfs count="118">
    <xf numFmtId="0" fontId="0" fillId="0" borderId="0" xfId="0">
      <alignment vertical="center"/>
    </xf>
    <xf numFmtId="0" fontId="21" fillId="0" borderId="0" xfId="231" applyFont="1" applyFill="1" applyAlignment="1" applyProtection="1">
      <alignment horizontal="center" vertical="center" wrapText="1"/>
      <protection locked="0"/>
    </xf>
    <xf numFmtId="0" fontId="21" fillId="0" borderId="0" xfId="231" applyFont="1" applyFill="1" applyAlignment="1" applyProtection="1">
      <alignment horizontal="center" vertical="center" shrinkToFit="1"/>
      <protection locked="0"/>
    </xf>
    <xf numFmtId="0" fontId="21" fillId="0" borderId="18" xfId="231" applyFont="1" applyFill="1" applyBorder="1" applyAlignment="1" applyProtection="1">
      <alignment horizontal="left" vertical="center" wrapText="1"/>
      <protection locked="0"/>
    </xf>
    <xf numFmtId="0" fontId="21" fillId="0" borderId="18" xfId="231" applyFont="1" applyFill="1" applyBorder="1" applyAlignment="1" applyProtection="1">
      <alignment horizontal="center" vertical="center" wrapText="1"/>
      <protection locked="0"/>
    </xf>
    <xf numFmtId="0" fontId="21" fillId="0" borderId="18" xfId="231" applyFont="1" applyFill="1" applyBorder="1" applyAlignment="1" applyProtection="1">
      <alignment vertical="center" wrapText="1"/>
      <protection locked="0"/>
    </xf>
    <xf numFmtId="0" fontId="21" fillId="0" borderId="1" xfId="231" applyFont="1" applyFill="1" applyBorder="1" applyAlignment="1" applyProtection="1">
      <alignment horizontal="center" vertical="center" wrapText="1"/>
      <protection locked="0"/>
    </xf>
    <xf numFmtId="0" fontId="21" fillId="0" borderId="1" xfId="23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 vertical="center" wrapText="1"/>
    </xf>
    <xf numFmtId="0" fontId="21" fillId="0" borderId="1" xfId="231" applyFont="1" applyFill="1" applyBorder="1" applyAlignment="1" applyProtection="1">
      <alignment horizontal="center" vertical="center" wrapText="1"/>
      <protection locked="0"/>
    </xf>
    <xf numFmtId="0" fontId="21" fillId="0" borderId="18" xfId="231" applyFont="1" applyFill="1" applyBorder="1" applyAlignment="1" applyProtection="1">
      <alignment horizontal="center" vertical="center" wrapText="1"/>
      <protection locked="0"/>
    </xf>
    <xf numFmtId="0" fontId="21" fillId="0" borderId="18" xfId="231" applyFont="1" applyFill="1" applyBorder="1" applyAlignment="1" applyProtection="1">
      <alignment horizontal="left" vertical="center" wrapText="1"/>
      <protection locked="0"/>
    </xf>
    <xf numFmtId="0" fontId="21" fillId="0" borderId="0" xfId="231" applyFont="1" applyFill="1" applyAlignment="1" applyProtection="1">
      <alignment vertical="center" wrapText="1"/>
      <protection locked="0"/>
    </xf>
    <xf numFmtId="0" fontId="21" fillId="0" borderId="0" xfId="231" applyFont="1" applyFill="1" applyAlignment="1" applyProtection="1">
      <alignment horizontal="left" vertical="center"/>
      <protection locked="0"/>
    </xf>
    <xf numFmtId="0" fontId="21" fillId="32" borderId="21" xfId="231" applyFont="1" applyFill="1" applyBorder="1" applyAlignment="1" applyProtection="1">
      <alignment horizontal="right" vertical="center" wrapText="1"/>
      <protection locked="0"/>
    </xf>
    <xf numFmtId="0" fontId="21" fillId="32" borderId="19" xfId="231" applyFont="1" applyFill="1" applyBorder="1" applyAlignment="1" applyProtection="1">
      <alignment horizontal="center" vertical="center" wrapText="1"/>
      <protection hidden="1"/>
    </xf>
    <xf numFmtId="0" fontId="21" fillId="32" borderId="26" xfId="231" applyFont="1" applyFill="1" applyBorder="1" applyAlignment="1" applyProtection="1">
      <alignment horizontal="right" vertical="center" wrapText="1"/>
      <protection locked="0"/>
    </xf>
    <xf numFmtId="0" fontId="21" fillId="32" borderId="0" xfId="231" applyFont="1" applyFill="1" applyBorder="1" applyAlignment="1" applyProtection="1">
      <alignment horizontal="center" vertical="center" wrapText="1"/>
      <protection hidden="1"/>
    </xf>
    <xf numFmtId="0" fontId="21" fillId="0" borderId="23" xfId="231" applyFont="1" applyFill="1" applyBorder="1" applyAlignment="1" applyProtection="1">
      <alignment horizontal="center" vertical="center" wrapText="1"/>
      <protection locked="0"/>
    </xf>
    <xf numFmtId="0" fontId="21" fillId="0" borderId="3" xfId="231" applyFont="1" applyFill="1" applyBorder="1" applyAlignment="1" applyProtection="1">
      <alignment horizontal="center" vertical="center" wrapText="1"/>
      <protection locked="0"/>
    </xf>
    <xf numFmtId="195" fontId="21" fillId="32" borderId="0" xfId="231" applyNumberFormat="1" applyFont="1" applyFill="1" applyBorder="1" applyAlignment="1" applyProtection="1">
      <alignment horizontal="center" vertical="center" shrinkToFit="1"/>
      <protection locked="0"/>
    </xf>
    <xf numFmtId="0" fontId="21" fillId="32" borderId="20" xfId="231" applyFont="1" applyFill="1" applyBorder="1" applyAlignment="1" applyProtection="1">
      <alignment horizontal="right" vertical="center" wrapText="1"/>
      <protection locked="0"/>
    </xf>
    <xf numFmtId="0" fontId="21" fillId="32" borderId="18" xfId="231" applyFont="1" applyFill="1" applyBorder="1" applyAlignment="1" applyProtection="1">
      <alignment horizontal="center" vertical="center" wrapText="1"/>
      <protection hidden="1"/>
    </xf>
    <xf numFmtId="195" fontId="21" fillId="32" borderId="18" xfId="231" applyNumberFormat="1" applyFont="1" applyFill="1" applyBorder="1" applyAlignment="1" applyProtection="1">
      <alignment horizontal="center" vertical="center" shrinkToFit="1"/>
      <protection locked="0"/>
    </xf>
    <xf numFmtId="0" fontId="21" fillId="0" borderId="23" xfId="231" applyFont="1" applyFill="1" applyBorder="1" applyAlignment="1" applyProtection="1">
      <alignment horizontal="right" vertical="center" wrapText="1"/>
      <protection locked="0"/>
    </xf>
    <xf numFmtId="0" fontId="21" fillId="32" borderId="1" xfId="238" applyFont="1" applyFill="1" applyBorder="1" applyAlignment="1" applyProtection="1">
      <alignment vertical="center" wrapText="1"/>
      <protection locked="0"/>
    </xf>
    <xf numFmtId="0" fontId="21" fillId="32" borderId="26" xfId="231" applyFont="1" applyFill="1" applyBorder="1" applyAlignment="1" applyProtection="1">
      <alignment horizontal="center" vertical="center" wrapText="1"/>
      <protection locked="0"/>
    </xf>
    <xf numFmtId="0" fontId="21" fillId="32" borderId="0" xfId="231" applyFont="1" applyFill="1" applyBorder="1" applyAlignment="1" applyProtection="1">
      <alignment horizontal="center" vertical="center" wrapText="1"/>
      <protection locked="0"/>
    </xf>
    <xf numFmtId="0" fontId="21" fillId="0" borderId="24" xfId="231" applyFont="1" applyBorder="1" applyAlignment="1" applyProtection="1">
      <alignment horizontal="center" vertical="center"/>
      <protection hidden="1"/>
    </xf>
    <xf numFmtId="0" fontId="21" fillId="32" borderId="18" xfId="231" applyFont="1" applyFill="1" applyBorder="1" applyAlignment="1" applyProtection="1">
      <alignment horizontal="center" vertical="center" wrapText="1"/>
      <protection locked="0"/>
    </xf>
    <xf numFmtId="0" fontId="21" fillId="32" borderId="27" xfId="231" applyFont="1" applyFill="1" applyBorder="1" applyAlignment="1" applyProtection="1">
      <alignment horizontal="center" vertical="center" wrapText="1"/>
      <protection locked="0"/>
    </xf>
    <xf numFmtId="0" fontId="21" fillId="32" borderId="11" xfId="23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21" fillId="32" borderId="20" xfId="231" applyFont="1" applyFill="1" applyBorder="1" applyAlignment="1" applyProtection="1">
      <alignment horizontal="center" vertical="center" wrapText="1"/>
      <protection locked="0"/>
    </xf>
    <xf numFmtId="0" fontId="55" fillId="33" borderId="1" xfId="0" applyFont="1" applyFill="1" applyBorder="1" applyAlignment="1">
      <alignment horizontal="center" vertical="center" wrapText="1"/>
    </xf>
    <xf numFmtId="0" fontId="21" fillId="32" borderId="1" xfId="238" applyFont="1" applyFill="1" applyBorder="1" applyAlignment="1" applyProtection="1">
      <alignment horizontal="center" vertical="center" wrapText="1"/>
      <protection locked="0"/>
    </xf>
    <xf numFmtId="0" fontId="21" fillId="32" borderId="1" xfId="238" applyFont="1" applyFill="1" applyBorder="1" applyAlignment="1" applyProtection="1">
      <alignment horizontal="center" vertical="center" shrinkToFit="1"/>
      <protection hidden="1"/>
    </xf>
    <xf numFmtId="0" fontId="21" fillId="32" borderId="1" xfId="238" applyFont="1" applyFill="1" applyBorder="1" applyAlignment="1" applyProtection="1">
      <alignment horizontal="center" vertical="center" wrapText="1"/>
      <protection hidden="1"/>
    </xf>
    <xf numFmtId="0" fontId="57" fillId="32" borderId="1" xfId="238" applyFont="1" applyFill="1" applyBorder="1" applyAlignment="1" applyProtection="1">
      <alignment vertical="center" wrapText="1"/>
      <protection locked="0"/>
    </xf>
    <xf numFmtId="0" fontId="56" fillId="32" borderId="1" xfId="231" applyFont="1" applyFill="1" applyBorder="1" applyAlignment="1" applyProtection="1">
      <alignment horizontal="center" vertical="center" wrapText="1"/>
      <protection locked="0"/>
    </xf>
    <xf numFmtId="0" fontId="56" fillId="32" borderId="1" xfId="231" applyFont="1" applyFill="1" applyBorder="1" applyAlignment="1" applyProtection="1">
      <alignment horizontal="center" vertical="center" wrapText="1"/>
      <protection hidden="1"/>
    </xf>
    <xf numFmtId="0" fontId="56" fillId="32" borderId="20" xfId="231" applyFont="1" applyFill="1" applyBorder="1" applyAlignment="1" applyProtection="1">
      <alignment horizontal="right" vertical="center"/>
      <protection locked="0"/>
    </xf>
    <xf numFmtId="0" fontId="56" fillId="32" borderId="18" xfId="231" applyFont="1" applyFill="1" applyBorder="1" applyAlignment="1" applyProtection="1">
      <alignment vertical="center"/>
      <protection locked="0"/>
    </xf>
    <xf numFmtId="0" fontId="56" fillId="32" borderId="11" xfId="231" applyFont="1" applyFill="1" applyBorder="1" applyAlignment="1" applyProtection="1">
      <alignment horizontal="center" vertical="center"/>
      <protection locked="0"/>
    </xf>
    <xf numFmtId="0" fontId="56" fillId="32" borderId="20" xfId="231" applyFont="1" applyFill="1" applyBorder="1" applyAlignment="1" applyProtection="1">
      <alignment horizontal="center" vertical="center"/>
      <protection locked="0"/>
    </xf>
    <xf numFmtId="0" fontId="56" fillId="32" borderId="18" xfId="231" applyFont="1" applyFill="1" applyBorder="1" applyAlignment="1" applyProtection="1">
      <alignment horizontal="center" vertical="center"/>
      <protection locked="0"/>
    </xf>
    <xf numFmtId="0" fontId="58" fillId="0" borderId="0" xfId="0" applyFont="1">
      <alignment vertical="center"/>
    </xf>
    <xf numFmtId="0" fontId="21" fillId="0" borderId="25" xfId="231" applyFont="1" applyFill="1" applyBorder="1" applyAlignment="1" applyProtection="1">
      <alignment horizontal="center" vertical="center" wrapText="1"/>
      <protection locked="0"/>
    </xf>
    <xf numFmtId="0" fontId="21" fillId="0" borderId="25" xfId="231" applyFont="1" applyFill="1" applyBorder="1" applyAlignment="1" applyProtection="1">
      <alignment horizontal="center" vertical="center" shrinkToFit="1"/>
      <protection locked="0"/>
    </xf>
    <xf numFmtId="0" fontId="56" fillId="32" borderId="1" xfId="238" applyFont="1" applyFill="1" applyBorder="1" applyAlignment="1" applyProtection="1">
      <alignment vertical="center" wrapText="1"/>
      <protection locked="0"/>
    </xf>
    <xf numFmtId="0" fontId="56" fillId="32" borderId="1" xfId="238" applyFont="1" applyFill="1" applyBorder="1" applyAlignment="1" applyProtection="1">
      <alignment horizontal="center" vertical="center" wrapText="1"/>
      <protection locked="0"/>
    </xf>
    <xf numFmtId="0" fontId="56" fillId="32" borderId="1" xfId="238" applyFont="1" applyFill="1" applyBorder="1" applyAlignment="1" applyProtection="1">
      <alignment horizontal="center" vertical="center" wrapText="1"/>
      <protection hidden="1"/>
    </xf>
    <xf numFmtId="0" fontId="56" fillId="32" borderId="20" xfId="231" applyFont="1" applyFill="1" applyBorder="1" applyAlignment="1" applyProtection="1">
      <alignment horizontal="right" vertical="center" wrapText="1"/>
      <protection locked="0"/>
    </xf>
    <xf numFmtId="0" fontId="56" fillId="32" borderId="18" xfId="231" applyFont="1" applyFill="1" applyBorder="1" applyAlignment="1" applyProtection="1">
      <alignment horizontal="center" vertical="center" wrapText="1"/>
      <protection hidden="1"/>
    </xf>
    <xf numFmtId="0" fontId="56" fillId="32" borderId="18" xfId="231" applyFont="1" applyFill="1" applyBorder="1" applyAlignment="1" applyProtection="1">
      <alignment horizontal="center" vertical="center" wrapText="1"/>
      <protection locked="0"/>
    </xf>
    <xf numFmtId="0" fontId="56" fillId="32" borderId="20" xfId="231" applyFont="1" applyFill="1" applyBorder="1" applyAlignment="1" applyProtection="1">
      <alignment horizontal="center" vertical="center" wrapText="1"/>
      <protection locked="0"/>
    </xf>
    <xf numFmtId="195" fontId="56" fillId="32" borderId="18" xfId="231" applyNumberFormat="1" applyFont="1" applyFill="1" applyBorder="1" applyAlignment="1" applyProtection="1">
      <alignment horizontal="center" vertical="center" shrinkToFit="1"/>
      <protection locked="0"/>
    </xf>
    <xf numFmtId="0" fontId="56" fillId="32" borderId="11" xfId="231" applyFont="1" applyFill="1" applyBorder="1" applyAlignment="1" applyProtection="1">
      <alignment horizontal="center" vertical="center" wrapText="1"/>
      <protection locked="0"/>
    </xf>
    <xf numFmtId="0" fontId="57" fillId="34" borderId="0" xfId="238" applyFont="1" applyFill="1" applyBorder="1" applyAlignment="1" applyProtection="1">
      <alignment vertical="center" wrapText="1"/>
      <protection locked="0"/>
    </xf>
    <xf numFmtId="0" fontId="56" fillId="34" borderId="0" xfId="231" applyFont="1" applyFill="1" applyBorder="1" applyAlignment="1" applyProtection="1">
      <alignment horizontal="center" vertical="center" wrapText="1"/>
      <protection locked="0"/>
    </xf>
    <xf numFmtId="0" fontId="56" fillId="34" borderId="0" xfId="231" applyFont="1" applyFill="1" applyBorder="1" applyAlignment="1" applyProtection="1">
      <alignment horizontal="center" vertical="center" wrapText="1"/>
      <protection hidden="1"/>
    </xf>
    <xf numFmtId="0" fontId="56" fillId="34" borderId="0" xfId="231" applyFont="1" applyFill="1" applyBorder="1" applyAlignment="1" applyProtection="1">
      <alignment horizontal="right" vertical="center"/>
      <protection locked="0"/>
    </xf>
    <xf numFmtId="0" fontId="56" fillId="34" borderId="0" xfId="231" applyFont="1" applyFill="1" applyBorder="1" applyAlignment="1" applyProtection="1">
      <alignment vertical="center"/>
      <protection locked="0"/>
    </xf>
    <xf numFmtId="0" fontId="56" fillId="34" borderId="0" xfId="231" applyFont="1" applyFill="1" applyBorder="1" applyAlignment="1" applyProtection="1">
      <alignment horizontal="center" vertical="center"/>
      <protection locked="0"/>
    </xf>
    <xf numFmtId="0" fontId="58" fillId="34" borderId="0" xfId="0" applyFont="1" applyFill="1" applyBorder="1">
      <alignment vertical="center"/>
    </xf>
    <xf numFmtId="0" fontId="59" fillId="0" borderId="1" xfId="0" applyFont="1" applyBorder="1" applyAlignment="1">
      <alignment horizontal="center" vertical="center" wrapText="1"/>
    </xf>
    <xf numFmtId="0" fontId="21" fillId="32" borderId="1" xfId="238" applyFont="1" applyFill="1" applyBorder="1" applyAlignment="1" applyProtection="1">
      <alignment horizontal="center" vertical="center" wrapText="1"/>
      <protection locked="0"/>
    </xf>
    <xf numFmtId="0" fontId="21" fillId="32" borderId="1" xfId="238" applyFont="1" applyFill="1" applyBorder="1" applyAlignment="1" applyProtection="1">
      <alignment horizontal="center" vertical="center" wrapText="1"/>
      <protection hidden="1"/>
    </xf>
    <xf numFmtId="0" fontId="21" fillId="32" borderId="1" xfId="238" applyFont="1" applyFill="1" applyBorder="1" applyAlignment="1" applyProtection="1">
      <alignment horizontal="center" vertical="center" wrapText="1"/>
      <protection hidden="1"/>
    </xf>
    <xf numFmtId="195" fontId="21" fillId="32" borderId="19" xfId="231" applyNumberFormat="1" applyFont="1" applyFill="1" applyBorder="1" applyAlignment="1" applyProtection="1">
      <alignment horizontal="center" vertical="center" shrinkToFit="1"/>
      <protection hidden="1"/>
    </xf>
    <xf numFmtId="0" fontId="21" fillId="32" borderId="22" xfId="231" applyFont="1" applyFill="1" applyBorder="1" applyAlignment="1" applyProtection="1">
      <alignment vertical="center" wrapText="1"/>
      <protection locked="0"/>
    </xf>
    <xf numFmtId="195" fontId="21" fillId="32" borderId="18" xfId="231" applyNumberFormat="1" applyFont="1" applyFill="1" applyBorder="1" applyAlignment="1" applyProtection="1">
      <alignment horizontal="center" vertical="center" shrinkToFit="1"/>
      <protection hidden="1"/>
    </xf>
    <xf numFmtId="0" fontId="21" fillId="32" borderId="11" xfId="231" applyFont="1" applyFill="1" applyBorder="1" applyAlignment="1" applyProtection="1">
      <alignment vertical="center" wrapText="1"/>
      <protection locked="0"/>
    </xf>
    <xf numFmtId="0" fontId="21" fillId="32" borderId="22" xfId="231" applyFont="1" applyFill="1" applyBorder="1" applyAlignment="1" applyProtection="1">
      <alignment horizontal="left" vertical="center" wrapText="1"/>
      <protection locked="0"/>
    </xf>
    <xf numFmtId="0" fontId="21" fillId="32" borderId="11" xfId="231" applyFont="1" applyFill="1" applyBorder="1" applyAlignment="1" applyProtection="1">
      <alignment horizontal="left" vertical="center" wrapText="1"/>
      <protection locked="0"/>
    </xf>
    <xf numFmtId="0" fontId="21" fillId="32" borderId="23" xfId="231" applyFont="1" applyFill="1" applyBorder="1" applyAlignment="1" applyProtection="1">
      <alignment horizontal="right" vertical="center" wrapText="1"/>
      <protection locked="0"/>
    </xf>
    <xf numFmtId="0" fontId="21" fillId="32" borderId="3" xfId="231" applyFont="1" applyFill="1" applyBorder="1" applyAlignment="1" applyProtection="1">
      <alignment horizontal="center" vertical="center" wrapText="1"/>
      <protection hidden="1"/>
    </xf>
    <xf numFmtId="0" fontId="21" fillId="32" borderId="24" xfId="231" applyFont="1" applyFill="1" applyBorder="1" applyAlignment="1" applyProtection="1">
      <alignment horizontal="left" vertical="center" wrapText="1"/>
      <protection locked="0"/>
    </xf>
    <xf numFmtId="0" fontId="21" fillId="32" borderId="23" xfId="231" applyFont="1" applyFill="1" applyBorder="1" applyAlignment="1" applyProtection="1">
      <alignment horizontal="center" vertical="center" wrapText="1"/>
      <protection locked="0"/>
    </xf>
    <xf numFmtId="0" fontId="21" fillId="32" borderId="19" xfId="231" applyFont="1" applyFill="1" applyBorder="1" applyAlignment="1" applyProtection="1">
      <alignment horizontal="center" vertical="center" wrapText="1"/>
      <protection locked="0"/>
    </xf>
    <xf numFmtId="0" fontId="56" fillId="32" borderId="26" xfId="231" applyFont="1" applyFill="1" applyBorder="1" applyAlignment="1" applyProtection="1">
      <alignment horizontal="center" vertical="center"/>
      <protection locked="0"/>
    </xf>
    <xf numFmtId="0" fontId="56" fillId="32" borderId="0" xfId="231" applyFont="1" applyFill="1" applyBorder="1" applyAlignment="1" applyProtection="1">
      <alignment horizontal="center" vertical="center"/>
      <protection locked="0"/>
    </xf>
    <xf numFmtId="0" fontId="56" fillId="32" borderId="27" xfId="231" applyFont="1" applyFill="1" applyBorder="1" applyAlignment="1" applyProtection="1">
      <alignment horizontal="center" vertical="center"/>
      <protection locked="0"/>
    </xf>
    <xf numFmtId="0" fontId="21" fillId="32" borderId="3" xfId="231" applyFont="1" applyFill="1" applyBorder="1" applyAlignment="1" applyProtection="1">
      <alignment horizontal="center" vertical="center" wrapText="1"/>
      <protection locked="0"/>
    </xf>
    <xf numFmtId="0" fontId="21" fillId="32" borderId="24" xfId="231" applyFont="1" applyFill="1" applyBorder="1" applyAlignment="1" applyProtection="1">
      <alignment horizontal="center" vertical="center" wrapText="1"/>
      <protection locked="0"/>
    </xf>
    <xf numFmtId="0" fontId="60" fillId="0" borderId="1" xfId="0" applyFont="1" applyBorder="1" applyAlignment="1">
      <alignment horizontal="center" vertical="center" wrapText="1"/>
    </xf>
    <xf numFmtId="0" fontId="61" fillId="0" borderId="20" xfId="231" applyFont="1" applyFill="1" applyBorder="1" applyAlignment="1" applyProtection="1">
      <alignment horizontal="center" vertical="center" wrapText="1"/>
      <protection locked="0"/>
    </xf>
    <xf numFmtId="0" fontId="61" fillId="0" borderId="18" xfId="231" applyFont="1" applyFill="1" applyBorder="1" applyAlignment="1" applyProtection="1">
      <alignment horizontal="center" vertical="center" wrapText="1"/>
      <protection locked="0"/>
    </xf>
    <xf numFmtId="0" fontId="61" fillId="0" borderId="11" xfId="231" applyFont="1" applyBorder="1" applyAlignment="1" applyProtection="1">
      <alignment horizontal="left" vertical="center"/>
      <protection hidden="1"/>
    </xf>
    <xf numFmtId="0" fontId="61" fillId="0" borderId="23" xfId="231" applyFont="1" applyFill="1" applyBorder="1" applyAlignment="1" applyProtection="1">
      <alignment horizontal="center" vertical="center" wrapText="1"/>
      <protection locked="0"/>
    </xf>
    <xf numFmtId="0" fontId="61" fillId="0" borderId="3" xfId="231" applyFont="1" applyFill="1" applyBorder="1" applyAlignment="1" applyProtection="1">
      <alignment horizontal="center" vertical="center" wrapText="1"/>
      <protection locked="0"/>
    </xf>
    <xf numFmtId="0" fontId="61" fillId="0" borderId="24" xfId="231" applyFont="1" applyBorder="1" applyAlignment="1" applyProtection="1">
      <alignment horizontal="center" vertical="center"/>
      <protection hidden="1"/>
    </xf>
    <xf numFmtId="0" fontId="62" fillId="0" borderId="0" xfId="0" applyFont="1">
      <alignment vertical="center"/>
    </xf>
    <xf numFmtId="0" fontId="61" fillId="34" borderId="1" xfId="231" applyFont="1" applyFill="1" applyBorder="1" applyAlignment="1" applyProtection="1">
      <alignment horizontal="center" vertical="center" wrapText="1"/>
      <protection locked="0"/>
    </xf>
    <xf numFmtId="0" fontId="61" fillId="0" borderId="23" xfId="231" applyFont="1" applyFill="1" applyBorder="1" applyAlignment="1" applyProtection="1">
      <alignment horizontal="right" vertical="center" wrapText="1"/>
      <protection locked="0"/>
    </xf>
    <xf numFmtId="0" fontId="61" fillId="0" borderId="11" xfId="231" applyFont="1" applyBorder="1" applyAlignment="1" applyProtection="1">
      <alignment horizontal="center" vertical="center"/>
      <protection hidden="1"/>
    </xf>
    <xf numFmtId="0" fontId="63" fillId="0" borderId="0" xfId="0" applyFont="1">
      <alignment vertical="center"/>
    </xf>
    <xf numFmtId="0" fontId="21" fillId="0" borderId="1" xfId="231" applyFont="1" applyFill="1" applyBorder="1" applyAlignment="1" applyProtection="1">
      <alignment horizontal="center" vertical="center" wrapText="1"/>
      <protection locked="0"/>
    </xf>
    <xf numFmtId="0" fontId="21" fillId="0" borderId="21" xfId="231" applyFont="1" applyFill="1" applyBorder="1" applyAlignment="1" applyProtection="1">
      <alignment horizontal="center" vertical="center" wrapText="1"/>
      <protection locked="0"/>
    </xf>
    <xf numFmtId="0" fontId="21" fillId="0" borderId="19" xfId="231" applyFont="1" applyFill="1" applyBorder="1" applyAlignment="1" applyProtection="1">
      <alignment horizontal="center" vertical="center" wrapText="1"/>
      <protection locked="0"/>
    </xf>
    <xf numFmtId="0" fontId="21" fillId="0" borderId="22" xfId="231" applyFont="1" applyFill="1" applyBorder="1" applyAlignment="1" applyProtection="1">
      <alignment horizontal="center" vertical="center" wrapText="1"/>
      <protection locked="0"/>
    </xf>
    <xf numFmtId="0" fontId="21" fillId="0" borderId="20" xfId="231" applyFont="1" applyFill="1" applyBorder="1" applyAlignment="1" applyProtection="1">
      <alignment horizontal="center" vertical="center" wrapText="1"/>
      <protection locked="0"/>
    </xf>
    <xf numFmtId="0" fontId="21" fillId="0" borderId="18" xfId="231" applyFont="1" applyFill="1" applyBorder="1" applyAlignment="1" applyProtection="1">
      <alignment horizontal="center" vertical="center" wrapText="1"/>
      <protection locked="0"/>
    </xf>
    <xf numFmtId="0" fontId="21" fillId="0" borderId="11" xfId="231" applyFont="1" applyFill="1" applyBorder="1" applyAlignment="1" applyProtection="1">
      <alignment horizontal="center" vertical="center" wrapText="1"/>
      <protection locked="0"/>
    </xf>
    <xf numFmtId="0" fontId="22" fillId="0" borderId="0" xfId="231" applyFont="1" applyFill="1" applyAlignment="1" applyProtection="1">
      <alignment horizontal="center" vertical="center" wrapText="1"/>
      <protection locked="0"/>
    </xf>
    <xf numFmtId="0" fontId="21" fillId="0" borderId="18" xfId="231" applyFont="1" applyFill="1" applyBorder="1" applyAlignment="1" applyProtection="1">
      <alignment horizontal="left" vertical="center" wrapText="1"/>
      <protection locked="0"/>
    </xf>
    <xf numFmtId="0" fontId="21" fillId="32" borderId="1" xfId="238" applyFont="1" applyFill="1" applyBorder="1" applyAlignment="1" applyProtection="1">
      <alignment vertical="center" wrapText="1"/>
      <protection locked="0"/>
    </xf>
    <xf numFmtId="0" fontId="21" fillId="32" borderId="1" xfId="238" applyFont="1" applyFill="1" applyBorder="1" applyAlignment="1" applyProtection="1">
      <alignment horizontal="center" vertical="center" wrapText="1"/>
      <protection locked="0"/>
    </xf>
    <xf numFmtId="0" fontId="21" fillId="32" borderId="1" xfId="238" applyFont="1" applyFill="1" applyBorder="1" applyAlignment="1" applyProtection="1">
      <alignment horizontal="center" vertical="center" wrapText="1"/>
      <protection hidden="1"/>
    </xf>
    <xf numFmtId="0" fontId="21" fillId="32" borderId="1" xfId="238" applyFont="1" applyFill="1" applyBorder="1" applyAlignment="1" applyProtection="1">
      <alignment horizontal="left" vertical="center" wrapText="1"/>
      <protection locked="0"/>
    </xf>
    <xf numFmtId="0" fontId="21" fillId="32" borderId="21" xfId="231" applyFont="1" applyFill="1" applyBorder="1" applyAlignment="1" applyProtection="1">
      <alignment horizontal="center" vertical="center" wrapText="1"/>
      <protection locked="0"/>
    </xf>
    <xf numFmtId="0" fontId="21" fillId="32" borderId="20" xfId="231" applyFont="1" applyFill="1" applyBorder="1" applyAlignment="1" applyProtection="1">
      <alignment horizontal="center" vertical="center" wrapText="1"/>
      <protection locked="0"/>
    </xf>
    <xf numFmtId="195" fontId="21" fillId="32" borderId="19" xfId="231" applyNumberFormat="1" applyFont="1" applyFill="1" applyBorder="1" applyAlignment="1" applyProtection="1">
      <alignment horizontal="center" vertical="center" shrinkToFit="1"/>
      <protection locked="0"/>
    </xf>
    <xf numFmtId="195" fontId="21" fillId="32" borderId="18" xfId="231" applyNumberFormat="1" applyFont="1" applyFill="1" applyBorder="1" applyAlignment="1" applyProtection="1">
      <alignment horizontal="center" vertical="center" shrinkToFit="1"/>
      <protection locked="0"/>
    </xf>
    <xf numFmtId="0" fontId="21" fillId="32" borderId="22" xfId="231" applyFont="1" applyFill="1" applyBorder="1" applyAlignment="1" applyProtection="1">
      <alignment horizontal="center" vertical="center" wrapText="1"/>
      <protection locked="0"/>
    </xf>
    <xf numFmtId="0" fontId="21" fillId="32" borderId="11" xfId="231" applyFont="1" applyFill="1" applyBorder="1" applyAlignment="1" applyProtection="1">
      <alignment horizontal="center" vertical="center" wrapText="1"/>
      <protection locked="0"/>
    </xf>
  </cellXfs>
  <cellStyles count="239">
    <cellStyle name="_x0004_" xfId="1"/>
    <cellStyle name=" 1" xfId="2"/>
    <cellStyle name="&#10;mouse.drv=lm" xfId="3"/>
    <cellStyle name="%REDUCTION" xfId="4"/>
    <cellStyle name="??" xfId="5"/>
    <cellStyle name="_2007年采购计划" xfId="6"/>
    <cellStyle name="_2012年后扶年度计划(岳阳市）" xfId="7"/>
    <cellStyle name="_2012年移民后扶（600元以内）年度计划汇总" xfId="8"/>
    <cellStyle name="_5年经营计划" xfId="9"/>
    <cellStyle name="_5月" xfId="10"/>
    <cellStyle name="_6月" xfId="11"/>
    <cellStyle name="_8月份经调整后的分析报表" xfId="12"/>
    <cellStyle name="_Book1" xfId="13"/>
    <cellStyle name="_Book1_1" xfId="14"/>
    <cellStyle name="_Book1_1_娄底市后扶情况汇总表" xfId="15"/>
    <cellStyle name="_Book1_2" xfId="16"/>
    <cellStyle name="_Book1_3" xfId="17"/>
    <cellStyle name="_Book1_4" xfId="18"/>
    <cellStyle name="_Book1_永州市2012年后扶计划表（600内-2012(1).3.29）发省局" xfId="19"/>
    <cellStyle name="_ET_STYLE_NoName_00_" xfId="20"/>
    <cellStyle name="_ET_STYLE_NoName_00_ 2" xfId="21"/>
    <cellStyle name="_ET_STYLE_NoName_00_ 2_扩声部分" xfId="22"/>
    <cellStyle name="_ET_STYLE_NoName_00_ 2_视频部分" xfId="23"/>
    <cellStyle name="_ET_STYLE_NoName_00__华林影院配置方案.xls9-13" xfId="24"/>
    <cellStyle name="_ET_STYLE_NoName_00__舞台机械幕布" xfId="25"/>
    <cellStyle name="_ET_STYLE_NoName_00__舞台机械幕布_1" xfId="26"/>
    <cellStyle name="_ET_STYLE_NoName_00__舞台机械幕布_10" xfId="27"/>
    <cellStyle name="_ET_STYLE_NoName_00__舞台机械幕布_11" xfId="28"/>
    <cellStyle name="_ET_STYLE_NoName_00__舞台机械幕布_12" xfId="29"/>
    <cellStyle name="_ET_STYLE_NoName_00__舞台机械幕布_13" xfId="30"/>
    <cellStyle name="_ET_STYLE_NoName_00__舞台机械幕布_14" xfId="31"/>
    <cellStyle name="_ET_STYLE_NoName_00__舞台机械幕布_15" xfId="32"/>
    <cellStyle name="_ET_STYLE_NoName_00__舞台机械幕布_16" xfId="33"/>
    <cellStyle name="_ET_STYLE_NoName_00__舞台机械幕布_17" xfId="34"/>
    <cellStyle name="_ET_STYLE_NoName_00__舞台机械幕布_2" xfId="35"/>
    <cellStyle name="_ET_STYLE_NoName_00__舞台机械幕布_3" xfId="36"/>
    <cellStyle name="_ET_STYLE_NoName_00__舞台机械幕布_4" xfId="37"/>
    <cellStyle name="_ET_STYLE_NoName_00__舞台机械幕布_5" xfId="38"/>
    <cellStyle name="_ET_STYLE_NoName_00__舞台机械幕布_6" xfId="39"/>
    <cellStyle name="_ET_STYLE_NoName_00__舞台机械幕布_7" xfId="40"/>
    <cellStyle name="_ET_STYLE_NoName_00__舞台机械幕布_8" xfId="41"/>
    <cellStyle name="_ET_STYLE_NoName_00__舞台机械幕布_9" xfId="42"/>
    <cellStyle name="_norma1" xfId="43"/>
    <cellStyle name="_Sheet2" xfId="44"/>
    <cellStyle name="_Sheet3" xfId="45"/>
    <cellStyle name="_W采购公司07年财务预算" xfId="46"/>
    <cellStyle name="_采购公司2007年预算模版" xfId="47"/>
    <cellStyle name="_采购总成本预算" xfId="48"/>
    <cellStyle name="_常德市2012年后扶年度计划表(汇总）" xfId="49"/>
    <cellStyle name="_灯光" xfId="50"/>
    <cellStyle name="_灯光清单" xfId="51"/>
    <cellStyle name="_汇总表" xfId="52"/>
    <cellStyle name="_娄底市后扶情况汇总表" xfId="53"/>
    <cellStyle name="_南昌前湖宾馆会议部分系统设计配置清单08911" xfId="54"/>
    <cellStyle name="_农村支局安装酬金" xfId="55"/>
    <cellStyle name="_农村支局维护费" xfId="56"/>
    <cellStyle name="_生产计划分析0923" xfId="57"/>
    <cellStyle name="_投资分析模型" xfId="58"/>
    <cellStyle name="_县（市、区）" xfId="59"/>
    <cellStyle name="_永州市2012年后扶计划表（600内-2012(1).3.29）发省局" xfId="60"/>
    <cellStyle name="0,0_x000d_&#10;NA_x000d_&#10;" xfId="61"/>
    <cellStyle name="20% - 强调文字颜色 1 2" xfId="62"/>
    <cellStyle name="20% - 强调文字颜色 2 2" xfId="63"/>
    <cellStyle name="20% - 强调文字颜色 3 2" xfId="64"/>
    <cellStyle name="20% - 强调文字颜色 4 2" xfId="65"/>
    <cellStyle name="20% - 强调文字颜色 5 2" xfId="66"/>
    <cellStyle name="20% - 强调文字颜色 6 2" xfId="67"/>
    <cellStyle name="40% - 强调文字颜色 1 2" xfId="68"/>
    <cellStyle name="40% - 强调文字颜色 2 2" xfId="69"/>
    <cellStyle name="40% - 强调文字颜色 3 2" xfId="70"/>
    <cellStyle name="40% - 强调文字颜色 4 2" xfId="71"/>
    <cellStyle name="40% - 强调文字颜色 5 2" xfId="72"/>
    <cellStyle name="40% - 强调文字颜色 6 2" xfId="73"/>
    <cellStyle name="60% - 强调文字颜色 1 2" xfId="74"/>
    <cellStyle name="60% - 强调文字颜色 2 2" xfId="75"/>
    <cellStyle name="60% - 强调文字颜色 3 2" xfId="76"/>
    <cellStyle name="60% - 强调文字颜色 4 2" xfId="77"/>
    <cellStyle name="60% - 强调文字颜色 5 2" xfId="78"/>
    <cellStyle name="60% - 强调文字颜色 6 2" xfId="79"/>
    <cellStyle name="6mal" xfId="80"/>
    <cellStyle name="args.style" xfId="81"/>
    <cellStyle name="Comma [0]_!!!GO" xfId="82"/>
    <cellStyle name="comma zerodec" xfId="83"/>
    <cellStyle name="Comma_!!!GO" xfId="84"/>
    <cellStyle name="Currency [0]_!!!GO" xfId="85"/>
    <cellStyle name="Currency_!!!GO" xfId="86"/>
    <cellStyle name="Currency1" xfId="87"/>
    <cellStyle name="Date" xfId="88"/>
    <cellStyle name="Dollar (zero dec)" xfId="89"/>
    <cellStyle name="DOLLARS" xfId="90"/>
    <cellStyle name="e鯪9Y_x000b_" xfId="91"/>
    <cellStyle name="gcd" xfId="92"/>
    <cellStyle name="Grey" xfId="93"/>
    <cellStyle name="Header1" xfId="94"/>
    <cellStyle name="Header2" xfId="95"/>
    <cellStyle name="Input [yellow]" xfId="96"/>
    <cellStyle name="Input Cells" xfId="97"/>
    <cellStyle name="Linked Cells" xfId="98"/>
    <cellStyle name="Millares [0]_96 Risk" xfId="99"/>
    <cellStyle name="Millares_96 Risk" xfId="100"/>
    <cellStyle name="Milliers [0]_!!!GO" xfId="101"/>
    <cellStyle name="Milliers_!!!GO" xfId="102"/>
    <cellStyle name="Moneda [0]_96 Risk" xfId="103"/>
    <cellStyle name="Moneda_96 Risk" xfId="104"/>
    <cellStyle name="Mon閠aire [0]_!!!GO" xfId="105"/>
    <cellStyle name="Mon閠aire_!!!GO" xfId="106"/>
    <cellStyle name="New Times Roman" xfId="107"/>
    <cellStyle name="no dec" xfId="108"/>
    <cellStyle name="Normal - Style1" xfId="109"/>
    <cellStyle name="Normal_!!!GO" xfId="110"/>
    <cellStyle name="NUMBER" xfId="111"/>
    <cellStyle name="PART NUMBER" xfId="112"/>
    <cellStyle name="per.style" xfId="113"/>
    <cellStyle name="Percent [2]" xfId="114"/>
    <cellStyle name="Percent_!!!GO" xfId="115"/>
    <cellStyle name="Percent1" xfId="116"/>
    <cellStyle name="Pourcentage_pldt" xfId="117"/>
    <cellStyle name="PSChar" xfId="118"/>
    <cellStyle name="PSDate" xfId="119"/>
    <cellStyle name="PSDec" xfId="120"/>
    <cellStyle name="PSHeading" xfId="121"/>
    <cellStyle name="PSInt" xfId="122"/>
    <cellStyle name="PSSpacer" xfId="123"/>
    <cellStyle name="sstot" xfId="124"/>
    <cellStyle name="Standard_AREAS" xfId="125"/>
    <cellStyle name="summary" xfId="126"/>
    <cellStyle name="t" xfId="127"/>
    <cellStyle name="t_HVAC Equipment (3)" xfId="128"/>
    <cellStyle name="t_HVAC Equipment (3)_娄底市后扶情况汇总表" xfId="129"/>
    <cellStyle name="t_娄底市后扶情况汇总表" xfId="130"/>
    <cellStyle name="TIME" xfId="131"/>
    <cellStyle name="啊" xfId="132"/>
    <cellStyle name="百分比 2" xfId="133"/>
    <cellStyle name="捠壿 [0.00]_Region Orders (2)" xfId="134"/>
    <cellStyle name="捠壿_Region Orders (2)" xfId="135"/>
    <cellStyle name="编号" xfId="136"/>
    <cellStyle name="标题 1 2" xfId="138"/>
    <cellStyle name="标题 2 2" xfId="139"/>
    <cellStyle name="标题 3 2" xfId="140"/>
    <cellStyle name="标题 4 2" xfId="141"/>
    <cellStyle name="标题 5" xfId="137"/>
    <cellStyle name="标题1" xfId="142"/>
    <cellStyle name="部门" xfId="143"/>
    <cellStyle name="差 2" xfId="144"/>
    <cellStyle name="差_2011年桂阳县第一批项目计划表（最终）" xfId="145"/>
    <cellStyle name="差_370平方米多功能厅" xfId="146"/>
    <cellStyle name="差_600以外（第一批）计划表-20110413（加载宏、(1)... (version 2)" xfId="147"/>
    <cellStyle name="差_Book1" xfId="148"/>
    <cellStyle name="差_Book1_1" xfId="149"/>
    <cellStyle name="差_附件3全省警车和涉案车辆违规问题专项治理统计表" xfId="150"/>
    <cellStyle name="差_会议中心灯光舞台机械幕布系统报价" xfId="151"/>
    <cellStyle name="差_剧场机械幕布" xfId="152"/>
    <cellStyle name="差_剧场机械幕布_Book1" xfId="153"/>
    <cellStyle name="差_扩声部分" xfId="154"/>
    <cellStyle name="差_视频部分" xfId="155"/>
    <cellStyle name="差_永安KTV10包房舞厅音响10805" xfId="156"/>
    <cellStyle name="差_株洲云田中学大礼堂" xfId="157"/>
    <cellStyle name="差_株洲云田中学大礼堂_Book1" xfId="158"/>
    <cellStyle name="常规" xfId="0" builtinId="0"/>
    <cellStyle name="常规 11" xfId="159"/>
    <cellStyle name="常规 12" xfId="160"/>
    <cellStyle name="常规 15" xfId="161"/>
    <cellStyle name="常规 16" xfId="162"/>
    <cellStyle name="常规 18" xfId="163"/>
    <cellStyle name="常规 2 10" xfId="165"/>
    <cellStyle name="常规 2 11" xfId="166"/>
    <cellStyle name="常规 2 19" xfId="167"/>
    <cellStyle name="常规 2 2" xfId="164"/>
    <cellStyle name="常规 2 2 2" xfId="168"/>
    <cellStyle name="常规 2 3" xfId="169"/>
    <cellStyle name="常规 2 4" xfId="170"/>
    <cellStyle name="常规 2 5" xfId="171"/>
    <cellStyle name="常规 2 7" xfId="172"/>
    <cellStyle name="常规 23" xfId="173"/>
    <cellStyle name="常规 3" xfId="174"/>
    <cellStyle name="常规 4" xfId="175"/>
    <cellStyle name="常规 5" xfId="176"/>
    <cellStyle name="常规 6" xfId="177"/>
    <cellStyle name="常规 7" xfId="178"/>
    <cellStyle name="常规_12-5移民项目规划汇总表_10-04-25" xfId="238"/>
    <cellStyle name="分级显示行_1_Book1" xfId="180"/>
    <cellStyle name="分级显示列_1_Book1" xfId="179"/>
    <cellStyle name="好 2" xfId="181"/>
    <cellStyle name="好_2011年桂阳县第一批项目计划表（最终）" xfId="182"/>
    <cellStyle name="好_370平方米多功能厅" xfId="183"/>
    <cellStyle name="好_600以外（第一批）计划表-20110413（加载宏、(1)... (version 2)" xfId="184"/>
    <cellStyle name="好_Book1" xfId="185"/>
    <cellStyle name="好_Book1_1" xfId="186"/>
    <cellStyle name="好_附件3全省警车和涉案车辆违规问题专项治理统计表" xfId="187"/>
    <cellStyle name="好_会议中心灯光舞台机械幕布系统报价" xfId="188"/>
    <cellStyle name="好_剧场机械幕布" xfId="189"/>
    <cellStyle name="好_剧场机械幕布_Book1" xfId="190"/>
    <cellStyle name="好_扩声部分" xfId="191"/>
    <cellStyle name="好_视频部分" xfId="192"/>
    <cellStyle name="好_永安KTV10包房舞厅音响10805" xfId="193"/>
    <cellStyle name="好_株洲云田中学大礼堂" xfId="194"/>
    <cellStyle name="好_株洲云田中学大礼堂_Book1" xfId="195"/>
    <cellStyle name="汇总 2" xfId="196"/>
    <cellStyle name="计算 2" xfId="197"/>
    <cellStyle name="检查单元格 2" xfId="198"/>
    <cellStyle name="解释性文本 2" xfId="199"/>
    <cellStyle name="借出原因" xfId="200"/>
    <cellStyle name="警告文本 2" xfId="201"/>
    <cellStyle name="链接单元格 2" xfId="202"/>
    <cellStyle name="霓付 [0]_97MBO" xfId="208"/>
    <cellStyle name="霓付_97MBO" xfId="209"/>
    <cellStyle name="烹拳 [0]_97MBO" xfId="210"/>
    <cellStyle name="烹拳_97MBO" xfId="211"/>
    <cellStyle name="普通_ 白土" xfId="212"/>
    <cellStyle name="千分位[0]_ 白土" xfId="213"/>
    <cellStyle name="千分位_ 白土" xfId="214"/>
    <cellStyle name="千位[0]_ 方正PC" xfId="215"/>
    <cellStyle name="千位_ 方正PC" xfId="216"/>
    <cellStyle name="千位分隔 2" xfId="217"/>
    <cellStyle name="钎霖_laroux" xfId="218"/>
    <cellStyle name="强调文字颜色 1 2" xfId="219"/>
    <cellStyle name="强调文字颜色 2 2" xfId="220"/>
    <cellStyle name="强调文字颜色 3 2" xfId="221"/>
    <cellStyle name="强调文字颜色 4 2" xfId="222"/>
    <cellStyle name="强调文字颜色 5 2" xfId="223"/>
    <cellStyle name="强调文字颜色 6 2" xfId="224"/>
    <cellStyle name="日期" xfId="225"/>
    <cellStyle name="商品名称" xfId="226"/>
    <cellStyle name="适中 2" xfId="227"/>
    <cellStyle name="输出 2" xfId="228"/>
    <cellStyle name="输入 2" xfId="229"/>
    <cellStyle name="数量" xfId="230"/>
    <cellStyle name="样式 1" xfId="231"/>
    <cellStyle name="样式 1 2" xfId="232"/>
    <cellStyle name="样式 1_娄底市后扶情况汇总表" xfId="233"/>
    <cellStyle name="昗弨_Pacific Region P&amp;L" xfId="234"/>
    <cellStyle name="寘嬫愗傝 [0.00]_Region Orders (2)" xfId="235"/>
    <cellStyle name="寘嬫愗傝_Region Orders (2)" xfId="236"/>
    <cellStyle name="注释 2" xfId="237"/>
    <cellStyle name="콤마 [0]_BOILER-CO1" xfId="203"/>
    <cellStyle name="콤마_BOILER-CO1" xfId="204"/>
    <cellStyle name="통화 [0]_BOILER-CO1" xfId="205"/>
    <cellStyle name="통화_BOILER-CO1" xfId="206"/>
    <cellStyle name="표준_0N-HANDLING " xfId="20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7"/>
  <sheetViews>
    <sheetView workbookViewId="0">
      <selection activeCell="J13" sqref="J13"/>
    </sheetView>
  </sheetViews>
  <sheetFormatPr defaultRowHeight="13.5"/>
  <cols>
    <col min="1" max="1" width="20.875" customWidth="1"/>
    <col min="2" max="2" width="6" customWidth="1"/>
    <col min="3" max="4" width="8.5" customWidth="1"/>
    <col min="5" max="5" width="4.625" customWidth="1"/>
    <col min="6" max="7" width="4.375" customWidth="1"/>
    <col min="8" max="8" width="5.375" customWidth="1"/>
    <col min="9" max="9" width="4.125" customWidth="1"/>
    <col min="10" max="10" width="3.375" customWidth="1"/>
    <col min="11" max="11" width="4.25" customWidth="1"/>
    <col min="12" max="12" width="5.5" customWidth="1"/>
    <col min="13" max="20" width="7.5" customWidth="1"/>
  </cols>
  <sheetData>
    <row r="1" spans="1:20" ht="51" customHeight="1">
      <c r="A1" s="106" t="s">
        <v>26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</row>
    <row r="2" spans="1:20" ht="18" customHeight="1">
      <c r="A2" s="104" t="s">
        <v>0</v>
      </c>
      <c r="B2" s="104"/>
      <c r="C2" s="5"/>
      <c r="D2" s="1"/>
      <c r="E2" s="1"/>
      <c r="F2" s="1"/>
      <c r="G2" s="1"/>
      <c r="H2" s="1"/>
      <c r="I2" s="1"/>
      <c r="J2" s="1"/>
      <c r="K2" s="1"/>
      <c r="L2" s="2"/>
      <c r="M2" s="1"/>
      <c r="N2" s="1"/>
      <c r="O2" s="3"/>
      <c r="P2" s="4"/>
      <c r="Q2" s="5"/>
      <c r="R2" s="107" t="s">
        <v>1</v>
      </c>
      <c r="S2" s="107"/>
      <c r="T2" s="107"/>
    </row>
    <row r="3" spans="1:20" ht="18" customHeight="1">
      <c r="A3" s="99" t="s">
        <v>2</v>
      </c>
      <c r="B3" s="99" t="s">
        <v>3</v>
      </c>
      <c r="C3" s="99" t="s">
        <v>4</v>
      </c>
      <c r="D3" s="99"/>
      <c r="E3" s="99" t="s">
        <v>5</v>
      </c>
      <c r="F3" s="99" t="s">
        <v>6</v>
      </c>
      <c r="G3" s="99"/>
      <c r="H3" s="99" t="s">
        <v>7</v>
      </c>
      <c r="I3" s="99" t="s">
        <v>8</v>
      </c>
      <c r="J3" s="99" t="s">
        <v>9</v>
      </c>
      <c r="K3" s="99" t="s">
        <v>10</v>
      </c>
      <c r="L3" s="99" t="s">
        <v>11</v>
      </c>
      <c r="M3" s="99"/>
      <c r="N3" s="99"/>
      <c r="O3" s="100" t="s">
        <v>12</v>
      </c>
      <c r="P3" s="101"/>
      <c r="Q3" s="102"/>
      <c r="R3" s="99" t="s">
        <v>13</v>
      </c>
      <c r="S3" s="99"/>
      <c r="T3" s="99"/>
    </row>
    <row r="4" spans="1:20" ht="18" customHeight="1">
      <c r="A4" s="99"/>
      <c r="B4" s="99"/>
      <c r="C4" s="6" t="s">
        <v>14</v>
      </c>
      <c r="D4" s="6" t="s">
        <v>15</v>
      </c>
      <c r="E4" s="99"/>
      <c r="F4" s="6" t="s">
        <v>16</v>
      </c>
      <c r="G4" s="6" t="s">
        <v>17</v>
      </c>
      <c r="H4" s="99"/>
      <c r="I4" s="99"/>
      <c r="J4" s="99"/>
      <c r="K4" s="99"/>
      <c r="L4" s="7" t="s">
        <v>18</v>
      </c>
      <c r="M4" s="6" t="s">
        <v>19</v>
      </c>
      <c r="N4" s="6" t="s">
        <v>20</v>
      </c>
      <c r="O4" s="103"/>
      <c r="P4" s="104"/>
      <c r="Q4" s="105"/>
      <c r="R4" s="99"/>
      <c r="S4" s="99"/>
      <c r="T4" s="99"/>
    </row>
    <row r="5" spans="1:20" ht="24" customHeight="1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6">
        <v>9</v>
      </c>
      <c r="J5" s="6">
        <v>10</v>
      </c>
      <c r="K5" s="6">
        <v>11</v>
      </c>
      <c r="L5" s="7">
        <v>12</v>
      </c>
      <c r="M5" s="6">
        <v>13</v>
      </c>
      <c r="N5" s="6">
        <v>14</v>
      </c>
      <c r="O5" s="99">
        <v>15</v>
      </c>
      <c r="P5" s="99"/>
      <c r="Q5" s="99"/>
      <c r="R5" s="99">
        <v>16</v>
      </c>
      <c r="S5" s="99"/>
      <c r="T5" s="99"/>
    </row>
    <row r="6" spans="1:20" ht="24" customHeight="1">
      <c r="A6" s="8" t="s">
        <v>21</v>
      </c>
      <c r="B6" s="8"/>
      <c r="C6" s="8"/>
      <c r="D6" s="8"/>
      <c r="E6" s="8"/>
      <c r="F6" s="10" t="s">
        <v>24</v>
      </c>
      <c r="G6" s="10">
        <f>SUM(G7:G27)</f>
        <v>21</v>
      </c>
      <c r="H6" s="8"/>
      <c r="I6" s="8"/>
      <c r="J6" s="8"/>
      <c r="K6" s="8"/>
      <c r="L6" s="10">
        <f>SUM(L7:L27)</f>
        <v>641</v>
      </c>
      <c r="M6" s="10">
        <f t="shared" ref="M6:N6" si="0">SUM(M7:M27)</f>
        <v>235</v>
      </c>
      <c r="N6" s="10">
        <f t="shared" si="0"/>
        <v>406</v>
      </c>
      <c r="O6" s="99"/>
      <c r="P6" s="99"/>
      <c r="Q6" s="99"/>
      <c r="R6" s="99"/>
      <c r="S6" s="99"/>
      <c r="T6" s="99"/>
    </row>
    <row r="7" spans="1:20" ht="24" customHeight="1">
      <c r="A7" s="9" t="s">
        <v>27</v>
      </c>
      <c r="B7" s="10" t="s">
        <v>22</v>
      </c>
      <c r="C7" s="10" t="s">
        <v>25</v>
      </c>
      <c r="D7" s="10" t="s">
        <v>28</v>
      </c>
      <c r="E7" s="10" t="s">
        <v>23</v>
      </c>
      <c r="F7" s="10" t="s">
        <v>24</v>
      </c>
      <c r="G7" s="10">
        <v>1</v>
      </c>
      <c r="H7" s="10">
        <v>2015</v>
      </c>
      <c r="I7" s="10"/>
      <c r="J7" s="10"/>
      <c r="K7" s="10"/>
      <c r="L7" s="10">
        <v>45</v>
      </c>
      <c r="M7" s="10">
        <v>10</v>
      </c>
      <c r="N7" s="10">
        <f>L7-M7</f>
        <v>35</v>
      </c>
      <c r="O7" s="99"/>
      <c r="P7" s="99"/>
      <c r="Q7" s="99"/>
      <c r="R7" s="99"/>
      <c r="S7" s="99"/>
      <c r="T7" s="99"/>
    </row>
    <row r="8" spans="1:20" ht="24" customHeight="1">
      <c r="A8" s="9" t="s">
        <v>29</v>
      </c>
      <c r="B8" s="10" t="s">
        <v>22</v>
      </c>
      <c r="C8" s="10" t="s">
        <v>25</v>
      </c>
      <c r="D8" s="10" t="s">
        <v>30</v>
      </c>
      <c r="E8" s="10" t="s">
        <v>23</v>
      </c>
      <c r="F8" s="10" t="s">
        <v>24</v>
      </c>
      <c r="G8" s="10">
        <v>1</v>
      </c>
      <c r="H8" s="10">
        <v>2015</v>
      </c>
      <c r="I8" s="10"/>
      <c r="J8" s="10"/>
      <c r="K8" s="10"/>
      <c r="L8" s="10">
        <v>80</v>
      </c>
      <c r="M8" s="10">
        <v>20</v>
      </c>
      <c r="N8" s="10">
        <f t="shared" ref="N8:N26" si="1">L8-M8</f>
        <v>60</v>
      </c>
      <c r="O8" s="99"/>
      <c r="P8" s="99"/>
      <c r="Q8" s="99"/>
      <c r="R8" s="99"/>
      <c r="S8" s="99"/>
      <c r="T8" s="99"/>
    </row>
    <row r="9" spans="1:20" ht="24" customHeight="1">
      <c r="A9" s="9" t="s">
        <v>31</v>
      </c>
      <c r="B9" s="10" t="s">
        <v>22</v>
      </c>
      <c r="C9" s="10" t="s">
        <v>25</v>
      </c>
      <c r="D9" s="10" t="s">
        <v>30</v>
      </c>
      <c r="E9" s="10" t="s">
        <v>23</v>
      </c>
      <c r="F9" s="10" t="s">
        <v>24</v>
      </c>
      <c r="G9" s="10">
        <v>1</v>
      </c>
      <c r="H9" s="10">
        <v>2015</v>
      </c>
      <c r="I9" s="10"/>
      <c r="J9" s="10"/>
      <c r="K9" s="10"/>
      <c r="L9" s="10">
        <v>20</v>
      </c>
      <c r="M9" s="10">
        <v>20</v>
      </c>
      <c r="N9" s="10" t="s">
        <v>32</v>
      </c>
      <c r="O9" s="99"/>
      <c r="P9" s="99"/>
      <c r="Q9" s="99"/>
      <c r="R9" s="99"/>
      <c r="S9" s="99"/>
      <c r="T9" s="99"/>
    </row>
    <row r="10" spans="1:20" ht="24" customHeight="1">
      <c r="A10" s="9" t="s">
        <v>33</v>
      </c>
      <c r="B10" s="10" t="s">
        <v>22</v>
      </c>
      <c r="C10" s="10" t="s">
        <v>34</v>
      </c>
      <c r="D10" s="10" t="s">
        <v>35</v>
      </c>
      <c r="E10" s="10" t="s">
        <v>23</v>
      </c>
      <c r="F10" s="10" t="s">
        <v>24</v>
      </c>
      <c r="G10" s="10">
        <v>1</v>
      </c>
      <c r="H10" s="10">
        <v>2015</v>
      </c>
      <c r="I10" s="10"/>
      <c r="J10" s="10"/>
      <c r="K10" s="10"/>
      <c r="L10" s="10">
        <v>40</v>
      </c>
      <c r="M10" s="10">
        <v>10</v>
      </c>
      <c r="N10" s="10">
        <f t="shared" si="1"/>
        <v>30</v>
      </c>
      <c r="O10" s="99"/>
      <c r="P10" s="99"/>
      <c r="Q10" s="99"/>
      <c r="R10" s="99"/>
      <c r="S10" s="99"/>
      <c r="T10" s="99"/>
    </row>
    <row r="11" spans="1:20" ht="24" customHeight="1">
      <c r="A11" s="9" t="s">
        <v>36</v>
      </c>
      <c r="B11" s="10" t="s">
        <v>22</v>
      </c>
      <c r="C11" s="10" t="s">
        <v>34</v>
      </c>
      <c r="D11" s="10" t="s">
        <v>37</v>
      </c>
      <c r="E11" s="10" t="s">
        <v>23</v>
      </c>
      <c r="F11" s="10" t="s">
        <v>24</v>
      </c>
      <c r="G11" s="10">
        <v>1</v>
      </c>
      <c r="H11" s="10">
        <v>2015</v>
      </c>
      <c r="I11" s="10"/>
      <c r="J11" s="10"/>
      <c r="K11" s="10"/>
      <c r="L11" s="10">
        <v>60</v>
      </c>
      <c r="M11" s="10">
        <v>20</v>
      </c>
      <c r="N11" s="10">
        <f t="shared" si="1"/>
        <v>40</v>
      </c>
      <c r="O11" s="99"/>
      <c r="P11" s="99"/>
      <c r="Q11" s="99"/>
      <c r="R11" s="99"/>
      <c r="S11" s="99"/>
      <c r="T11" s="99"/>
    </row>
    <row r="12" spans="1:20" ht="24" customHeight="1">
      <c r="A12" s="9" t="s">
        <v>38</v>
      </c>
      <c r="B12" s="10" t="s">
        <v>22</v>
      </c>
      <c r="C12" s="10" t="s">
        <v>34</v>
      </c>
      <c r="D12" s="10" t="s">
        <v>39</v>
      </c>
      <c r="E12" s="10" t="s">
        <v>23</v>
      </c>
      <c r="F12" s="10" t="s">
        <v>24</v>
      </c>
      <c r="G12" s="10">
        <v>1</v>
      </c>
      <c r="H12" s="10">
        <v>2015</v>
      </c>
      <c r="I12" s="10"/>
      <c r="J12" s="10"/>
      <c r="K12" s="10"/>
      <c r="L12" s="10">
        <v>80</v>
      </c>
      <c r="M12" s="10">
        <v>20</v>
      </c>
      <c r="N12" s="10">
        <f t="shared" si="1"/>
        <v>60</v>
      </c>
      <c r="O12" s="99"/>
      <c r="P12" s="99"/>
      <c r="Q12" s="99"/>
      <c r="R12" s="99"/>
      <c r="S12" s="99"/>
      <c r="T12" s="99"/>
    </row>
    <row r="13" spans="1:20" ht="24" customHeight="1">
      <c r="A13" s="10" t="s">
        <v>45</v>
      </c>
      <c r="B13" s="10" t="s">
        <v>22</v>
      </c>
      <c r="C13" s="10" t="s">
        <v>40</v>
      </c>
      <c r="D13" s="10" t="s">
        <v>41</v>
      </c>
      <c r="E13" s="10" t="s">
        <v>23</v>
      </c>
      <c r="F13" s="10" t="s">
        <v>24</v>
      </c>
      <c r="G13" s="10">
        <v>1</v>
      </c>
      <c r="H13" s="10">
        <v>2015</v>
      </c>
      <c r="I13" s="10"/>
      <c r="J13" s="10"/>
      <c r="K13" s="10"/>
      <c r="L13" s="10">
        <v>14</v>
      </c>
      <c r="M13" s="10">
        <v>10</v>
      </c>
      <c r="N13" s="10">
        <f t="shared" si="1"/>
        <v>4</v>
      </c>
      <c r="O13" s="99"/>
      <c r="P13" s="99"/>
      <c r="Q13" s="99"/>
      <c r="R13" s="99"/>
      <c r="S13" s="99"/>
      <c r="T13" s="99"/>
    </row>
    <row r="14" spans="1:20" ht="24" customHeight="1">
      <c r="A14" s="10" t="s">
        <v>42</v>
      </c>
      <c r="B14" s="10" t="s">
        <v>22</v>
      </c>
      <c r="C14" s="10" t="s">
        <v>43</v>
      </c>
      <c r="D14" s="10" t="s">
        <v>44</v>
      </c>
      <c r="E14" s="10" t="s">
        <v>23</v>
      </c>
      <c r="F14" s="10" t="s">
        <v>24</v>
      </c>
      <c r="G14" s="10">
        <v>1</v>
      </c>
      <c r="H14" s="10">
        <v>2015</v>
      </c>
      <c r="I14" s="10"/>
      <c r="J14" s="10"/>
      <c r="K14" s="10"/>
      <c r="L14" s="10">
        <v>6</v>
      </c>
      <c r="M14" s="10">
        <v>5</v>
      </c>
      <c r="N14" s="10">
        <f t="shared" si="1"/>
        <v>1</v>
      </c>
      <c r="O14" s="99"/>
      <c r="P14" s="99"/>
      <c r="Q14" s="99"/>
      <c r="R14" s="99"/>
      <c r="S14" s="99"/>
      <c r="T14" s="99"/>
    </row>
    <row r="15" spans="1:20" ht="24" customHeight="1">
      <c r="A15" s="10" t="s">
        <v>46</v>
      </c>
      <c r="B15" s="10" t="s">
        <v>22</v>
      </c>
      <c r="C15" s="10" t="s">
        <v>47</v>
      </c>
      <c r="D15" s="10" t="s">
        <v>48</v>
      </c>
      <c r="E15" s="10" t="s">
        <v>49</v>
      </c>
      <c r="F15" s="10" t="s">
        <v>24</v>
      </c>
      <c r="G15" s="10">
        <v>1</v>
      </c>
      <c r="H15" s="10">
        <v>2015</v>
      </c>
      <c r="I15" s="10"/>
      <c r="J15" s="10"/>
      <c r="K15" s="10"/>
      <c r="L15" s="10">
        <v>110</v>
      </c>
      <c r="M15" s="10">
        <v>12</v>
      </c>
      <c r="N15" s="10">
        <f t="shared" si="1"/>
        <v>98</v>
      </c>
      <c r="O15" s="99"/>
      <c r="P15" s="99"/>
      <c r="Q15" s="99"/>
      <c r="R15" s="99"/>
      <c r="S15" s="99"/>
      <c r="T15" s="99"/>
    </row>
    <row r="16" spans="1:20" ht="24" customHeight="1">
      <c r="A16" s="10" t="s">
        <v>50</v>
      </c>
      <c r="B16" s="10" t="s">
        <v>22</v>
      </c>
      <c r="C16" s="10" t="s">
        <v>47</v>
      </c>
      <c r="D16" s="10" t="s">
        <v>51</v>
      </c>
      <c r="E16" s="10" t="s">
        <v>23</v>
      </c>
      <c r="F16" s="10" t="s">
        <v>24</v>
      </c>
      <c r="G16" s="10">
        <v>1</v>
      </c>
      <c r="H16" s="10">
        <v>2015</v>
      </c>
      <c r="I16" s="10"/>
      <c r="J16" s="10"/>
      <c r="K16" s="10"/>
      <c r="L16" s="10">
        <v>20</v>
      </c>
      <c r="M16" s="10">
        <v>10</v>
      </c>
      <c r="N16" s="10">
        <f t="shared" si="1"/>
        <v>10</v>
      </c>
      <c r="O16" s="99"/>
      <c r="P16" s="99"/>
      <c r="Q16" s="99"/>
      <c r="R16" s="99"/>
      <c r="S16" s="99"/>
      <c r="T16" s="99"/>
    </row>
    <row r="17" spans="1:20" ht="24" customHeight="1">
      <c r="A17" s="10" t="s">
        <v>52</v>
      </c>
      <c r="B17" s="10" t="s">
        <v>22</v>
      </c>
      <c r="C17" s="10" t="s">
        <v>53</v>
      </c>
      <c r="D17" s="10" t="s">
        <v>54</v>
      </c>
      <c r="E17" s="10" t="s">
        <v>23</v>
      </c>
      <c r="F17" s="10" t="s">
        <v>24</v>
      </c>
      <c r="G17" s="10">
        <v>1</v>
      </c>
      <c r="H17" s="10">
        <v>2015</v>
      </c>
      <c r="I17" s="10"/>
      <c r="J17" s="10"/>
      <c r="K17" s="10"/>
      <c r="L17" s="10">
        <v>60</v>
      </c>
      <c r="M17" s="10">
        <v>10</v>
      </c>
      <c r="N17" s="10">
        <f t="shared" si="1"/>
        <v>50</v>
      </c>
      <c r="O17" s="99"/>
      <c r="P17" s="99"/>
      <c r="Q17" s="99"/>
      <c r="R17" s="99"/>
      <c r="S17" s="99"/>
      <c r="T17" s="99"/>
    </row>
    <row r="18" spans="1:20" ht="24" customHeight="1">
      <c r="A18" s="10" t="s">
        <v>56</v>
      </c>
      <c r="B18" s="10" t="s">
        <v>22</v>
      </c>
      <c r="C18" s="10" t="s">
        <v>53</v>
      </c>
      <c r="D18" s="10" t="s">
        <v>55</v>
      </c>
      <c r="E18" s="10" t="s">
        <v>23</v>
      </c>
      <c r="F18" s="10" t="s">
        <v>24</v>
      </c>
      <c r="G18" s="10">
        <v>1</v>
      </c>
      <c r="H18" s="10">
        <v>2015</v>
      </c>
      <c r="I18" s="10"/>
      <c r="J18" s="10"/>
      <c r="K18" s="10"/>
      <c r="L18" s="10">
        <v>10</v>
      </c>
      <c r="M18" s="10">
        <v>10</v>
      </c>
      <c r="N18" s="10" t="s">
        <v>77</v>
      </c>
      <c r="O18" s="99"/>
      <c r="P18" s="99"/>
      <c r="Q18" s="99"/>
      <c r="R18" s="99"/>
      <c r="S18" s="99"/>
      <c r="T18" s="99"/>
    </row>
    <row r="19" spans="1:20" ht="24" customHeight="1">
      <c r="A19" s="10" t="s">
        <v>57</v>
      </c>
      <c r="B19" s="10" t="s">
        <v>22</v>
      </c>
      <c r="C19" s="10" t="s">
        <v>34</v>
      </c>
      <c r="D19" s="10" t="s">
        <v>58</v>
      </c>
      <c r="E19" s="10" t="s">
        <v>23</v>
      </c>
      <c r="F19" s="10" t="s">
        <v>24</v>
      </c>
      <c r="G19" s="10">
        <v>1</v>
      </c>
      <c r="H19" s="10">
        <v>2015</v>
      </c>
      <c r="I19" s="10"/>
      <c r="J19" s="10"/>
      <c r="K19" s="10"/>
      <c r="L19" s="10">
        <v>10</v>
      </c>
      <c r="M19" s="10">
        <v>3</v>
      </c>
      <c r="N19" s="10">
        <f t="shared" si="1"/>
        <v>7</v>
      </c>
      <c r="O19" s="99"/>
      <c r="P19" s="99"/>
      <c r="Q19" s="99"/>
      <c r="R19" s="99"/>
      <c r="S19" s="99"/>
      <c r="T19" s="99"/>
    </row>
    <row r="20" spans="1:20" ht="24" customHeight="1">
      <c r="A20" s="10" t="s">
        <v>59</v>
      </c>
      <c r="B20" s="10" t="s">
        <v>22</v>
      </c>
      <c r="C20" s="10" t="s">
        <v>60</v>
      </c>
      <c r="D20" s="10" t="s">
        <v>61</v>
      </c>
      <c r="E20" s="10" t="s">
        <v>23</v>
      </c>
      <c r="F20" s="10" t="s">
        <v>24</v>
      </c>
      <c r="G20" s="10">
        <v>1</v>
      </c>
      <c r="H20" s="10">
        <v>2015</v>
      </c>
      <c r="I20" s="10"/>
      <c r="J20" s="10"/>
      <c r="K20" s="10"/>
      <c r="L20" s="10">
        <v>10</v>
      </c>
      <c r="M20" s="10">
        <v>3</v>
      </c>
      <c r="N20" s="10">
        <f t="shared" si="1"/>
        <v>7</v>
      </c>
      <c r="O20" s="99"/>
      <c r="P20" s="99"/>
      <c r="Q20" s="99"/>
      <c r="R20" s="99"/>
      <c r="S20" s="99"/>
      <c r="T20" s="99"/>
    </row>
    <row r="21" spans="1:20" ht="24" customHeight="1">
      <c r="A21" s="10" t="s">
        <v>62</v>
      </c>
      <c r="B21" s="10" t="s">
        <v>22</v>
      </c>
      <c r="C21" s="10" t="s">
        <v>63</v>
      </c>
      <c r="D21" s="10" t="s">
        <v>64</v>
      </c>
      <c r="E21" s="10" t="s">
        <v>23</v>
      </c>
      <c r="F21" s="10" t="s">
        <v>24</v>
      </c>
      <c r="G21" s="10">
        <v>1</v>
      </c>
      <c r="H21" s="10">
        <v>2015</v>
      </c>
      <c r="I21" s="10"/>
      <c r="J21" s="10"/>
      <c r="K21" s="10"/>
      <c r="L21" s="10">
        <v>5</v>
      </c>
      <c r="M21" s="10">
        <v>5</v>
      </c>
      <c r="N21" s="10" t="s">
        <v>77</v>
      </c>
      <c r="O21" s="99"/>
      <c r="P21" s="99"/>
      <c r="Q21" s="99"/>
      <c r="R21" s="99"/>
      <c r="S21" s="99"/>
      <c r="T21" s="99"/>
    </row>
    <row r="22" spans="1:20" ht="24" customHeight="1">
      <c r="A22" s="36" t="s">
        <v>65</v>
      </c>
      <c r="B22" s="36" t="s">
        <v>22</v>
      </c>
      <c r="C22" s="36" t="s">
        <v>63</v>
      </c>
      <c r="D22" s="36" t="s">
        <v>64</v>
      </c>
      <c r="E22" s="36" t="s">
        <v>23</v>
      </c>
      <c r="F22" s="36" t="s">
        <v>24</v>
      </c>
      <c r="G22" s="36">
        <v>1</v>
      </c>
      <c r="H22" s="36">
        <v>2015</v>
      </c>
      <c r="I22" s="36"/>
      <c r="J22" s="36"/>
      <c r="K22" s="36"/>
      <c r="L22" s="36">
        <v>5</v>
      </c>
      <c r="M22" s="36">
        <v>5</v>
      </c>
      <c r="N22" s="36" t="s">
        <v>32</v>
      </c>
      <c r="O22" s="99"/>
      <c r="P22" s="99"/>
      <c r="Q22" s="99"/>
      <c r="R22" s="99"/>
      <c r="S22" s="99"/>
      <c r="T22" s="99"/>
    </row>
    <row r="23" spans="1:20" ht="24" customHeight="1">
      <c r="A23" s="10" t="s">
        <v>66</v>
      </c>
      <c r="B23" s="10" t="s">
        <v>22</v>
      </c>
      <c r="C23" s="10" t="s">
        <v>63</v>
      </c>
      <c r="D23" s="10" t="s">
        <v>64</v>
      </c>
      <c r="E23" s="10" t="s">
        <v>23</v>
      </c>
      <c r="F23" s="10" t="s">
        <v>24</v>
      </c>
      <c r="G23" s="10">
        <v>1</v>
      </c>
      <c r="H23" s="10">
        <v>2015</v>
      </c>
      <c r="I23" s="10"/>
      <c r="J23" s="10"/>
      <c r="K23" s="10"/>
      <c r="L23" s="10">
        <v>10</v>
      </c>
      <c r="M23" s="10">
        <v>10</v>
      </c>
      <c r="N23" s="10" t="s">
        <v>32</v>
      </c>
      <c r="O23" s="99"/>
      <c r="P23" s="99"/>
      <c r="Q23" s="99"/>
      <c r="R23" s="99"/>
      <c r="S23" s="99"/>
      <c r="T23" s="99"/>
    </row>
    <row r="24" spans="1:20" ht="24" customHeight="1">
      <c r="A24" s="10" t="s">
        <v>67</v>
      </c>
      <c r="B24" s="10" t="s">
        <v>22</v>
      </c>
      <c r="C24" s="10" t="s">
        <v>34</v>
      </c>
      <c r="D24" s="10" t="s">
        <v>68</v>
      </c>
      <c r="E24" s="10" t="s">
        <v>69</v>
      </c>
      <c r="F24" s="10" t="s">
        <v>70</v>
      </c>
      <c r="G24" s="10">
        <v>1</v>
      </c>
      <c r="H24" s="10">
        <v>2015</v>
      </c>
      <c r="I24" s="10"/>
      <c r="J24" s="10"/>
      <c r="K24" s="10"/>
      <c r="L24" s="10">
        <v>13</v>
      </c>
      <c r="M24" s="10">
        <v>13</v>
      </c>
      <c r="N24" s="10" t="s">
        <v>32</v>
      </c>
      <c r="O24" s="99"/>
      <c r="P24" s="99"/>
      <c r="Q24" s="99"/>
      <c r="R24" s="99"/>
      <c r="S24" s="99"/>
      <c r="T24" s="99"/>
    </row>
    <row r="25" spans="1:20" ht="24" customHeight="1">
      <c r="A25" s="10" t="s">
        <v>71</v>
      </c>
      <c r="B25" s="10" t="s">
        <v>22</v>
      </c>
      <c r="C25" s="10" t="s">
        <v>72</v>
      </c>
      <c r="D25" s="10" t="s">
        <v>73</v>
      </c>
      <c r="E25" s="10" t="s">
        <v>23</v>
      </c>
      <c r="F25" s="10" t="s">
        <v>24</v>
      </c>
      <c r="G25" s="10">
        <v>1</v>
      </c>
      <c r="H25" s="10">
        <v>2015</v>
      </c>
      <c r="I25" s="10"/>
      <c r="J25" s="10"/>
      <c r="K25" s="10"/>
      <c r="L25" s="10">
        <v>13</v>
      </c>
      <c r="M25" s="10">
        <v>13</v>
      </c>
      <c r="N25" s="10" t="s">
        <v>32</v>
      </c>
      <c r="O25" s="99"/>
      <c r="P25" s="99"/>
      <c r="Q25" s="99"/>
      <c r="R25" s="99"/>
      <c r="S25" s="99"/>
      <c r="T25" s="99"/>
    </row>
    <row r="26" spans="1:20" ht="24" customHeight="1">
      <c r="A26" s="10" t="s">
        <v>74</v>
      </c>
      <c r="B26" s="10" t="s">
        <v>22</v>
      </c>
      <c r="C26" s="10" t="s">
        <v>34</v>
      </c>
      <c r="D26" s="10" t="s">
        <v>75</v>
      </c>
      <c r="E26" s="10" t="s">
        <v>23</v>
      </c>
      <c r="F26" s="10" t="s">
        <v>24</v>
      </c>
      <c r="G26" s="10">
        <v>1</v>
      </c>
      <c r="H26" s="10">
        <v>2015</v>
      </c>
      <c r="I26" s="10"/>
      <c r="J26" s="10"/>
      <c r="K26" s="10"/>
      <c r="L26" s="10">
        <v>10</v>
      </c>
      <c r="M26" s="10">
        <v>6</v>
      </c>
      <c r="N26" s="10">
        <f t="shared" si="1"/>
        <v>4</v>
      </c>
      <c r="O26" s="99"/>
      <c r="P26" s="99"/>
      <c r="Q26" s="99"/>
      <c r="R26" s="99"/>
      <c r="S26" s="99"/>
      <c r="T26" s="99"/>
    </row>
    <row r="27" spans="1:20" ht="24" customHeight="1">
      <c r="A27" s="10" t="s">
        <v>76</v>
      </c>
      <c r="B27" s="10" t="s">
        <v>22</v>
      </c>
      <c r="C27" s="10" t="s">
        <v>63</v>
      </c>
      <c r="D27" s="10" t="s">
        <v>64</v>
      </c>
      <c r="E27" s="10" t="s">
        <v>23</v>
      </c>
      <c r="F27" s="10" t="s">
        <v>24</v>
      </c>
      <c r="G27" s="10">
        <v>1</v>
      </c>
      <c r="H27" s="10">
        <v>2015</v>
      </c>
      <c r="I27" s="10"/>
      <c r="J27" s="10"/>
      <c r="K27" s="10"/>
      <c r="L27" s="10">
        <v>20</v>
      </c>
      <c r="M27" s="10">
        <v>20</v>
      </c>
      <c r="N27" s="10" t="s">
        <v>32</v>
      </c>
      <c r="O27" s="99"/>
      <c r="P27" s="99"/>
      <c r="Q27" s="99"/>
      <c r="R27" s="99"/>
      <c r="S27" s="99"/>
      <c r="T27" s="99"/>
    </row>
  </sheetData>
  <mergeCells count="61">
    <mergeCell ref="A1:T1"/>
    <mergeCell ref="A3:A4"/>
    <mergeCell ref="B3:B4"/>
    <mergeCell ref="E3:E4"/>
    <mergeCell ref="R2:T2"/>
    <mergeCell ref="A2:B2"/>
    <mergeCell ref="J3:J4"/>
    <mergeCell ref="F3:G3"/>
    <mergeCell ref="H3:H4"/>
    <mergeCell ref="C3:D3"/>
    <mergeCell ref="I3:I4"/>
    <mergeCell ref="R5:T5"/>
    <mergeCell ref="O5:Q5"/>
    <mergeCell ref="R3:T4"/>
    <mergeCell ref="K3:K4"/>
    <mergeCell ref="L3:N3"/>
    <mergeCell ref="O3:Q4"/>
    <mergeCell ref="R17:T17"/>
    <mergeCell ref="R18:T18"/>
    <mergeCell ref="R19:T19"/>
    <mergeCell ref="R20:T20"/>
    <mergeCell ref="R27:T27"/>
    <mergeCell ref="R21:T21"/>
    <mergeCell ref="R22:T22"/>
    <mergeCell ref="R25:T25"/>
    <mergeCell ref="R23:T23"/>
    <mergeCell ref="R24:T24"/>
    <mergeCell ref="R26:T26"/>
    <mergeCell ref="R6:T6"/>
    <mergeCell ref="R7:T7"/>
    <mergeCell ref="R15:T15"/>
    <mergeCell ref="R14:T14"/>
    <mergeCell ref="R16:T16"/>
    <mergeCell ref="R13:T13"/>
    <mergeCell ref="R8:T8"/>
    <mergeCell ref="R9:T9"/>
    <mergeCell ref="R10:T10"/>
    <mergeCell ref="R11:T11"/>
    <mergeCell ref="R12:T12"/>
    <mergeCell ref="O17:Q17"/>
    <mergeCell ref="O18:Q18"/>
    <mergeCell ref="O19:Q19"/>
    <mergeCell ref="O20:Q20"/>
    <mergeCell ref="O27:Q27"/>
    <mergeCell ref="O21:Q21"/>
    <mergeCell ref="O22:Q22"/>
    <mergeCell ref="O25:Q25"/>
    <mergeCell ref="O23:Q23"/>
    <mergeCell ref="O24:Q24"/>
    <mergeCell ref="O26:Q26"/>
    <mergeCell ref="O6:Q6"/>
    <mergeCell ref="O7:Q7"/>
    <mergeCell ref="O15:Q15"/>
    <mergeCell ref="O14:Q14"/>
    <mergeCell ref="O16:Q16"/>
    <mergeCell ref="O13:Q13"/>
    <mergeCell ref="O8:Q8"/>
    <mergeCell ref="O9:Q9"/>
    <mergeCell ref="O10:Q10"/>
    <mergeCell ref="O11:Q11"/>
    <mergeCell ref="O12:Q12"/>
  </mergeCells>
  <phoneticPr fontId="53" type="noConversion"/>
  <printOptions horizontalCentered="1"/>
  <pageMargins left="0.17" right="0.16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FH46"/>
  <sheetViews>
    <sheetView tabSelected="1" view="pageBreakPreview" zoomScaleNormal="71" zoomScaleSheetLayoutView="100" workbookViewId="0">
      <selection activeCell="O42" sqref="O42"/>
    </sheetView>
  </sheetViews>
  <sheetFormatPr defaultRowHeight="13.5"/>
  <cols>
    <col min="1" max="1" width="28.625" customWidth="1"/>
    <col min="2" max="2" width="5.875" customWidth="1"/>
    <col min="3" max="3" width="6.75" customWidth="1"/>
    <col min="4" max="4" width="7.375" customWidth="1"/>
    <col min="5" max="5" width="5.75" customWidth="1"/>
    <col min="6" max="6" width="4.75" customWidth="1"/>
    <col min="7" max="7" width="4.625" customWidth="1"/>
    <col min="8" max="8" width="5.5" customWidth="1"/>
    <col min="9" max="9" width="4.625" customWidth="1"/>
    <col min="10" max="10" width="3.375" customWidth="1"/>
    <col min="11" max="11" width="4.25" customWidth="1"/>
    <col min="12" max="12" width="5.75" customWidth="1"/>
    <col min="13" max="14" width="7.5" customWidth="1"/>
    <col min="15" max="15" width="14" customWidth="1"/>
    <col min="16" max="16" width="4.5" customWidth="1"/>
    <col min="17" max="17" width="5.25" style="34" customWidth="1"/>
    <col min="18" max="18" width="10.125" style="34" customWidth="1"/>
    <col min="19" max="19" width="5.5" style="34" customWidth="1"/>
    <col min="20" max="20" width="4.25" style="34" customWidth="1"/>
  </cols>
  <sheetData>
    <row r="1" spans="1:7600" ht="36.75" customHeight="1">
      <c r="A1" s="106" t="s">
        <v>114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</row>
    <row r="2" spans="1:7600" ht="16.5" customHeight="1">
      <c r="A2" s="14" t="s">
        <v>115</v>
      </c>
      <c r="B2" s="15"/>
      <c r="C2" s="1"/>
      <c r="D2" s="1"/>
      <c r="E2" s="1"/>
      <c r="F2" s="1"/>
      <c r="G2" s="1"/>
      <c r="H2" s="1"/>
      <c r="I2" s="1"/>
      <c r="J2" s="1"/>
      <c r="K2" s="1"/>
      <c r="L2" s="2"/>
      <c r="M2" s="1"/>
      <c r="N2" s="1"/>
      <c r="O2" s="13"/>
      <c r="P2" s="12"/>
      <c r="Q2" s="12"/>
      <c r="R2" s="104" t="s">
        <v>78</v>
      </c>
      <c r="S2" s="104"/>
      <c r="T2" s="104"/>
    </row>
    <row r="3" spans="1:7600" ht="18" customHeight="1">
      <c r="A3" s="99" t="s">
        <v>79</v>
      </c>
      <c r="B3" s="99" t="s">
        <v>3</v>
      </c>
      <c r="C3" s="99" t="s">
        <v>80</v>
      </c>
      <c r="D3" s="99"/>
      <c r="E3" s="99" t="s">
        <v>81</v>
      </c>
      <c r="F3" s="99" t="s">
        <v>82</v>
      </c>
      <c r="G3" s="99"/>
      <c r="H3" s="99" t="s">
        <v>83</v>
      </c>
      <c r="I3" s="99" t="s">
        <v>84</v>
      </c>
      <c r="J3" s="99" t="s">
        <v>85</v>
      </c>
      <c r="K3" s="99" t="s">
        <v>10</v>
      </c>
      <c r="L3" s="99" t="s">
        <v>86</v>
      </c>
      <c r="M3" s="99"/>
      <c r="N3" s="99"/>
      <c r="O3" s="100" t="s">
        <v>87</v>
      </c>
      <c r="P3" s="101"/>
      <c r="Q3" s="102"/>
      <c r="R3" s="99" t="s">
        <v>88</v>
      </c>
      <c r="S3" s="99"/>
      <c r="T3" s="99"/>
    </row>
    <row r="4" spans="1:7600" ht="18" customHeight="1">
      <c r="A4" s="99"/>
      <c r="B4" s="99"/>
      <c r="C4" s="11" t="s">
        <v>89</v>
      </c>
      <c r="D4" s="11" t="s">
        <v>90</v>
      </c>
      <c r="E4" s="99"/>
      <c r="F4" s="11" t="s">
        <v>91</v>
      </c>
      <c r="G4" s="11" t="s">
        <v>92</v>
      </c>
      <c r="H4" s="99"/>
      <c r="I4" s="99"/>
      <c r="J4" s="99"/>
      <c r="K4" s="99"/>
      <c r="L4" s="7" t="s">
        <v>93</v>
      </c>
      <c r="M4" s="11" t="s">
        <v>94</v>
      </c>
      <c r="N4" s="11" t="s">
        <v>95</v>
      </c>
      <c r="O4" s="103"/>
      <c r="P4" s="104"/>
      <c r="Q4" s="105"/>
      <c r="R4" s="99"/>
      <c r="S4" s="99"/>
      <c r="T4" s="99"/>
    </row>
    <row r="5" spans="1:7600">
      <c r="A5" s="49">
        <v>1</v>
      </c>
      <c r="B5" s="49">
        <v>2</v>
      </c>
      <c r="C5" s="49">
        <v>3</v>
      </c>
      <c r="D5" s="49">
        <v>4</v>
      </c>
      <c r="E5" s="49">
        <v>5</v>
      </c>
      <c r="F5" s="49">
        <v>6</v>
      </c>
      <c r="G5" s="49">
        <v>7</v>
      </c>
      <c r="H5" s="49">
        <v>8</v>
      </c>
      <c r="I5" s="49">
        <v>9</v>
      </c>
      <c r="J5" s="49">
        <v>10</v>
      </c>
      <c r="K5" s="49">
        <v>11</v>
      </c>
      <c r="L5" s="50">
        <v>12</v>
      </c>
      <c r="M5" s="49">
        <v>13</v>
      </c>
      <c r="N5" s="49">
        <v>14</v>
      </c>
      <c r="O5" s="99">
        <v>15</v>
      </c>
      <c r="P5" s="99"/>
      <c r="Q5" s="99"/>
      <c r="R5" s="99">
        <v>16</v>
      </c>
      <c r="S5" s="99"/>
      <c r="T5" s="99"/>
    </row>
    <row r="6" spans="1:7600" s="66" customFormat="1" ht="21" customHeight="1">
      <c r="A6" s="52" t="s">
        <v>134</v>
      </c>
      <c r="B6" s="52"/>
      <c r="C6" s="52"/>
      <c r="D6" s="52"/>
      <c r="E6" s="52"/>
      <c r="F6" s="52" t="s">
        <v>133</v>
      </c>
      <c r="G6" s="53">
        <f>G7+G28+G37+G40+G45</f>
        <v>25</v>
      </c>
      <c r="H6" s="52"/>
      <c r="I6" s="52"/>
      <c r="J6" s="52"/>
      <c r="K6" s="53"/>
      <c r="L6" s="53">
        <f>L7+L28+L37+L40+L45</f>
        <v>824</v>
      </c>
      <c r="M6" s="53">
        <f>M7+M28+M37+M40+M45</f>
        <v>278</v>
      </c>
      <c r="N6" s="53">
        <f>N7+N28+N37+N40+N45</f>
        <v>545</v>
      </c>
      <c r="O6" s="54"/>
      <c r="P6" s="55"/>
      <c r="Q6" s="56"/>
      <c r="R6" s="57"/>
      <c r="S6" s="58"/>
      <c r="T6" s="59"/>
      <c r="U6" s="61"/>
      <c r="V6" s="61"/>
      <c r="W6" s="62"/>
      <c r="X6" s="61"/>
      <c r="Y6" s="61"/>
      <c r="Z6" s="61"/>
      <c r="AA6" s="62"/>
      <c r="AB6" s="62"/>
      <c r="AC6" s="62"/>
      <c r="AD6" s="62"/>
      <c r="AE6" s="63"/>
      <c r="AF6" s="64"/>
      <c r="AG6" s="65"/>
      <c r="AH6" s="65"/>
      <c r="AI6" s="65"/>
      <c r="AJ6" s="65"/>
      <c r="AK6" s="60"/>
      <c r="AL6" s="61"/>
      <c r="AM6" s="61"/>
      <c r="AN6" s="61"/>
      <c r="AO6" s="61"/>
      <c r="AP6" s="61"/>
      <c r="AQ6" s="62"/>
      <c r="AR6" s="61"/>
      <c r="AS6" s="61"/>
      <c r="AT6" s="61"/>
      <c r="AU6" s="62"/>
      <c r="AV6" s="62"/>
      <c r="AW6" s="62"/>
      <c r="AX6" s="62"/>
      <c r="AY6" s="63"/>
      <c r="AZ6" s="64"/>
      <c r="BA6" s="65"/>
      <c r="BB6" s="65"/>
      <c r="BC6" s="65"/>
      <c r="BD6" s="65"/>
      <c r="BE6" s="60"/>
      <c r="BF6" s="61"/>
      <c r="BG6" s="61"/>
      <c r="BH6" s="61"/>
      <c r="BI6" s="61"/>
      <c r="BJ6" s="61"/>
      <c r="BK6" s="62"/>
      <c r="BL6" s="61"/>
      <c r="BM6" s="61"/>
      <c r="BN6" s="61"/>
      <c r="BO6" s="62"/>
      <c r="BP6" s="62"/>
      <c r="BQ6" s="62"/>
      <c r="BR6" s="62"/>
      <c r="BS6" s="63"/>
      <c r="BT6" s="64"/>
      <c r="BU6" s="65"/>
      <c r="BV6" s="65"/>
      <c r="BW6" s="65"/>
      <c r="BX6" s="65"/>
      <c r="BY6" s="60"/>
      <c r="BZ6" s="61"/>
      <c r="CA6" s="61"/>
      <c r="CB6" s="61"/>
      <c r="CC6" s="61"/>
      <c r="CD6" s="61"/>
      <c r="CE6" s="62"/>
      <c r="CF6" s="61"/>
      <c r="CG6" s="61"/>
      <c r="CH6" s="61"/>
      <c r="CI6" s="62"/>
      <c r="CJ6" s="62"/>
      <c r="CK6" s="62"/>
      <c r="CL6" s="62"/>
      <c r="CM6" s="63"/>
      <c r="CN6" s="64"/>
      <c r="CO6" s="65"/>
      <c r="CP6" s="65"/>
      <c r="CQ6" s="65"/>
      <c r="CR6" s="65"/>
      <c r="CS6" s="60"/>
      <c r="CT6" s="61"/>
      <c r="CU6" s="61"/>
      <c r="CV6" s="61"/>
      <c r="CW6" s="61"/>
      <c r="CX6" s="61"/>
      <c r="CY6" s="62"/>
      <c r="CZ6" s="61"/>
      <c r="DA6" s="61"/>
      <c r="DB6" s="61"/>
      <c r="DC6" s="62"/>
      <c r="DD6" s="62"/>
      <c r="DE6" s="62"/>
      <c r="DF6" s="62"/>
      <c r="DG6" s="63"/>
      <c r="DH6" s="64"/>
      <c r="DI6" s="65"/>
      <c r="DJ6" s="65"/>
      <c r="DK6" s="65"/>
      <c r="DL6" s="65"/>
      <c r="DM6" s="60"/>
      <c r="DN6" s="61"/>
      <c r="DO6" s="61"/>
      <c r="DP6" s="61"/>
      <c r="DQ6" s="61"/>
      <c r="DR6" s="61"/>
      <c r="DS6" s="62"/>
      <c r="DT6" s="61"/>
      <c r="DU6" s="61"/>
      <c r="DV6" s="61"/>
      <c r="DW6" s="62"/>
      <c r="DX6" s="62"/>
      <c r="DY6" s="62"/>
      <c r="DZ6" s="62"/>
      <c r="EA6" s="63"/>
      <c r="EB6" s="64"/>
      <c r="EC6" s="65"/>
      <c r="ED6" s="65"/>
      <c r="EE6" s="65"/>
      <c r="EF6" s="65"/>
      <c r="EG6" s="60"/>
      <c r="EH6" s="61"/>
      <c r="EI6" s="61"/>
      <c r="EJ6" s="61"/>
      <c r="EK6" s="61"/>
      <c r="EL6" s="61"/>
      <c r="EM6" s="62"/>
      <c r="EN6" s="61"/>
      <c r="EO6" s="61"/>
      <c r="EP6" s="61"/>
      <c r="EQ6" s="62"/>
      <c r="ER6" s="62"/>
      <c r="ES6" s="62"/>
      <c r="ET6" s="62"/>
      <c r="EU6" s="63"/>
      <c r="EV6" s="64"/>
      <c r="EW6" s="65"/>
      <c r="EX6" s="65"/>
      <c r="EY6" s="65"/>
      <c r="EZ6" s="65"/>
      <c r="FA6" s="60"/>
      <c r="FB6" s="61"/>
      <c r="FC6" s="61"/>
      <c r="FD6" s="61"/>
      <c r="FE6" s="61"/>
      <c r="FF6" s="61"/>
      <c r="FG6" s="62"/>
      <c r="FH6" s="61"/>
      <c r="FI6" s="61"/>
      <c r="FJ6" s="61"/>
      <c r="FK6" s="62"/>
      <c r="FL6" s="62"/>
      <c r="FM6" s="62"/>
      <c r="FN6" s="62"/>
      <c r="FO6" s="63"/>
      <c r="FP6" s="64"/>
      <c r="FQ6" s="65"/>
      <c r="FR6" s="65"/>
      <c r="FS6" s="65"/>
      <c r="FT6" s="65"/>
      <c r="FU6" s="60"/>
      <c r="FV6" s="61"/>
      <c r="FW6" s="61"/>
      <c r="FX6" s="61"/>
      <c r="FY6" s="61"/>
      <c r="FZ6" s="61"/>
      <c r="GA6" s="62"/>
      <c r="GB6" s="61"/>
      <c r="GC6" s="61"/>
      <c r="GD6" s="61"/>
      <c r="GE6" s="62"/>
      <c r="GF6" s="62"/>
      <c r="GG6" s="62"/>
      <c r="GH6" s="62"/>
      <c r="GI6" s="63"/>
      <c r="GJ6" s="64"/>
      <c r="GK6" s="65"/>
      <c r="GL6" s="65"/>
      <c r="GM6" s="65"/>
      <c r="GN6" s="65"/>
      <c r="GO6" s="60"/>
      <c r="GP6" s="61"/>
      <c r="GQ6" s="61"/>
      <c r="GR6" s="61"/>
      <c r="GS6" s="61"/>
      <c r="GT6" s="61"/>
      <c r="GU6" s="62"/>
      <c r="GV6" s="61"/>
      <c r="GW6" s="61"/>
      <c r="GX6" s="61"/>
      <c r="GY6" s="62"/>
      <c r="GZ6" s="62"/>
      <c r="HA6" s="62"/>
      <c r="HB6" s="62"/>
      <c r="HC6" s="63"/>
      <c r="HD6" s="64"/>
      <c r="HE6" s="65"/>
      <c r="HF6" s="65"/>
      <c r="HG6" s="65"/>
      <c r="HH6" s="65"/>
      <c r="HI6" s="60"/>
      <c r="HJ6" s="61"/>
      <c r="HK6" s="61"/>
      <c r="HL6" s="61"/>
      <c r="HM6" s="61"/>
      <c r="HN6" s="61"/>
      <c r="HO6" s="62"/>
      <c r="HP6" s="61"/>
      <c r="HQ6" s="61"/>
      <c r="HR6" s="61"/>
      <c r="HS6" s="62"/>
      <c r="HT6" s="62"/>
      <c r="HU6" s="62"/>
      <c r="HV6" s="62"/>
      <c r="HW6" s="63"/>
      <c r="HX6" s="64"/>
      <c r="HY6" s="65"/>
      <c r="HZ6" s="65"/>
      <c r="IA6" s="65"/>
      <c r="IB6" s="65"/>
      <c r="IC6" s="60"/>
      <c r="ID6" s="61"/>
      <c r="IE6" s="61"/>
      <c r="IF6" s="61"/>
      <c r="IG6" s="61"/>
      <c r="IH6" s="61"/>
      <c r="II6" s="62"/>
      <c r="IJ6" s="61"/>
      <c r="IK6" s="61"/>
      <c r="IL6" s="61"/>
      <c r="IM6" s="62"/>
      <c r="IN6" s="62"/>
      <c r="IO6" s="62"/>
      <c r="IP6" s="62"/>
      <c r="IQ6" s="63"/>
      <c r="IR6" s="64"/>
      <c r="IS6" s="65"/>
      <c r="IT6" s="65"/>
      <c r="IU6" s="65"/>
      <c r="IV6" s="65"/>
      <c r="IW6" s="60"/>
      <c r="IX6" s="61"/>
      <c r="IY6" s="61"/>
      <c r="IZ6" s="61"/>
      <c r="JA6" s="61"/>
      <c r="JB6" s="61"/>
      <c r="JC6" s="62"/>
      <c r="JD6" s="61"/>
      <c r="JE6" s="61"/>
      <c r="JF6" s="61"/>
      <c r="JG6" s="62"/>
      <c r="JH6" s="62"/>
      <c r="JI6" s="62"/>
      <c r="JJ6" s="62"/>
      <c r="JK6" s="63"/>
      <c r="JL6" s="64"/>
      <c r="JM6" s="65"/>
      <c r="JN6" s="65"/>
      <c r="JO6" s="65"/>
      <c r="JP6" s="65"/>
      <c r="JQ6" s="60"/>
      <c r="JR6" s="61"/>
      <c r="JS6" s="61"/>
      <c r="JT6" s="61"/>
      <c r="JU6" s="61"/>
      <c r="JV6" s="61"/>
      <c r="JW6" s="62"/>
      <c r="JX6" s="61"/>
      <c r="JY6" s="61"/>
      <c r="JZ6" s="61"/>
      <c r="KA6" s="62"/>
      <c r="KB6" s="62"/>
      <c r="KC6" s="62"/>
      <c r="KD6" s="62"/>
      <c r="KE6" s="63"/>
      <c r="KF6" s="64"/>
      <c r="KG6" s="65"/>
      <c r="KH6" s="65"/>
      <c r="KI6" s="65"/>
      <c r="KJ6" s="65"/>
      <c r="KK6" s="60"/>
      <c r="KL6" s="61"/>
      <c r="KM6" s="61"/>
      <c r="KN6" s="61"/>
      <c r="KO6" s="61"/>
      <c r="KP6" s="61"/>
      <c r="KQ6" s="62"/>
      <c r="KR6" s="61"/>
      <c r="KS6" s="61"/>
      <c r="KT6" s="61"/>
      <c r="KU6" s="62"/>
      <c r="KV6" s="62"/>
      <c r="KW6" s="62"/>
      <c r="KX6" s="62"/>
      <c r="KY6" s="63"/>
      <c r="KZ6" s="64"/>
      <c r="LA6" s="65"/>
      <c r="LB6" s="65"/>
      <c r="LC6" s="65"/>
      <c r="LD6" s="65"/>
      <c r="LE6" s="60"/>
      <c r="LF6" s="61"/>
      <c r="LG6" s="61"/>
      <c r="LH6" s="61"/>
      <c r="LI6" s="61"/>
      <c r="LJ6" s="61"/>
      <c r="LK6" s="62"/>
      <c r="LL6" s="61"/>
      <c r="LM6" s="61"/>
      <c r="LN6" s="61"/>
      <c r="LO6" s="62"/>
      <c r="LP6" s="62"/>
      <c r="LQ6" s="62"/>
      <c r="LR6" s="62"/>
      <c r="LS6" s="63"/>
      <c r="LT6" s="64"/>
      <c r="LU6" s="65"/>
      <c r="LV6" s="65"/>
      <c r="LW6" s="65"/>
      <c r="LX6" s="65"/>
      <c r="LY6" s="60"/>
      <c r="LZ6" s="61"/>
      <c r="MA6" s="61"/>
      <c r="MB6" s="61"/>
      <c r="MC6" s="61"/>
      <c r="MD6" s="61"/>
      <c r="ME6" s="62"/>
      <c r="MF6" s="61"/>
      <c r="MG6" s="61"/>
      <c r="MH6" s="61"/>
      <c r="MI6" s="62"/>
      <c r="MJ6" s="62"/>
      <c r="MK6" s="62"/>
      <c r="ML6" s="62"/>
      <c r="MM6" s="63"/>
      <c r="MN6" s="64"/>
      <c r="MO6" s="65"/>
      <c r="MP6" s="65"/>
      <c r="MQ6" s="65"/>
      <c r="MR6" s="65"/>
      <c r="MS6" s="60"/>
      <c r="MT6" s="61"/>
      <c r="MU6" s="61"/>
      <c r="MV6" s="61"/>
      <c r="MW6" s="61"/>
      <c r="MX6" s="61"/>
      <c r="MY6" s="62"/>
      <c r="MZ6" s="61"/>
      <c r="NA6" s="61"/>
      <c r="NB6" s="61"/>
      <c r="NC6" s="62"/>
      <c r="ND6" s="62"/>
      <c r="NE6" s="62"/>
      <c r="NF6" s="62"/>
      <c r="NG6" s="63"/>
      <c r="NH6" s="64"/>
      <c r="NI6" s="65"/>
      <c r="NJ6" s="65"/>
      <c r="NK6" s="65"/>
      <c r="NL6" s="65"/>
      <c r="NM6" s="60"/>
      <c r="NN6" s="61"/>
      <c r="NO6" s="61"/>
      <c r="NP6" s="61"/>
      <c r="NQ6" s="61"/>
      <c r="NR6" s="61"/>
      <c r="NS6" s="62"/>
      <c r="NT6" s="61"/>
      <c r="NU6" s="61"/>
      <c r="NV6" s="61"/>
      <c r="NW6" s="62"/>
      <c r="NX6" s="62"/>
      <c r="NY6" s="62"/>
      <c r="NZ6" s="62"/>
      <c r="OA6" s="63"/>
      <c r="OB6" s="64"/>
      <c r="OC6" s="65"/>
      <c r="OD6" s="65"/>
      <c r="OE6" s="65"/>
      <c r="OF6" s="65"/>
      <c r="OG6" s="60"/>
      <c r="OH6" s="61"/>
      <c r="OI6" s="61"/>
      <c r="OJ6" s="61"/>
      <c r="OK6" s="61"/>
      <c r="OL6" s="61"/>
      <c r="OM6" s="62"/>
      <c r="ON6" s="61"/>
      <c r="OO6" s="61"/>
      <c r="OP6" s="61"/>
      <c r="OQ6" s="62"/>
      <c r="OR6" s="62"/>
      <c r="OS6" s="62"/>
      <c r="OT6" s="62"/>
      <c r="OU6" s="63"/>
      <c r="OV6" s="64"/>
      <c r="OW6" s="65"/>
      <c r="OX6" s="65"/>
      <c r="OY6" s="65"/>
      <c r="OZ6" s="65"/>
      <c r="PA6" s="60"/>
      <c r="PB6" s="61"/>
      <c r="PC6" s="61"/>
      <c r="PD6" s="61"/>
      <c r="PE6" s="61"/>
      <c r="PF6" s="61"/>
      <c r="PG6" s="62"/>
      <c r="PH6" s="61"/>
      <c r="PI6" s="61"/>
      <c r="PJ6" s="61"/>
      <c r="PK6" s="62"/>
      <c r="PL6" s="62"/>
      <c r="PM6" s="62"/>
      <c r="PN6" s="62"/>
      <c r="PO6" s="63"/>
      <c r="PP6" s="64"/>
      <c r="PQ6" s="65"/>
      <c r="PR6" s="65"/>
      <c r="PS6" s="65"/>
      <c r="PT6" s="65"/>
      <c r="PU6" s="60"/>
      <c r="PV6" s="61"/>
      <c r="PW6" s="61"/>
      <c r="PX6" s="61"/>
      <c r="PY6" s="61"/>
      <c r="PZ6" s="61"/>
      <c r="QA6" s="62"/>
      <c r="QB6" s="61"/>
      <c r="QC6" s="61"/>
      <c r="QD6" s="61"/>
      <c r="QE6" s="62"/>
      <c r="QF6" s="62"/>
      <c r="QG6" s="62"/>
      <c r="QH6" s="62"/>
      <c r="QI6" s="63"/>
      <c r="QJ6" s="64"/>
      <c r="QK6" s="65"/>
      <c r="QL6" s="65"/>
      <c r="QM6" s="65"/>
      <c r="QN6" s="65"/>
      <c r="QO6" s="60"/>
      <c r="QP6" s="61"/>
      <c r="QQ6" s="61"/>
      <c r="QR6" s="61"/>
      <c r="QS6" s="61"/>
      <c r="QT6" s="61"/>
      <c r="QU6" s="62"/>
      <c r="QV6" s="61"/>
      <c r="QW6" s="61"/>
      <c r="QX6" s="61"/>
      <c r="QY6" s="62"/>
      <c r="QZ6" s="62"/>
      <c r="RA6" s="62"/>
      <c r="RB6" s="62"/>
      <c r="RC6" s="63"/>
      <c r="RD6" s="64"/>
      <c r="RE6" s="65"/>
      <c r="RF6" s="65"/>
      <c r="RG6" s="65"/>
      <c r="RH6" s="65"/>
      <c r="RI6" s="60"/>
      <c r="RJ6" s="61"/>
      <c r="RK6" s="61"/>
      <c r="RL6" s="61"/>
      <c r="RM6" s="61"/>
      <c r="RN6" s="61"/>
      <c r="RO6" s="62"/>
      <c r="RP6" s="61"/>
      <c r="RQ6" s="61"/>
      <c r="RR6" s="61"/>
      <c r="RS6" s="62"/>
      <c r="RT6" s="62"/>
      <c r="RU6" s="62"/>
      <c r="RV6" s="62"/>
      <c r="RW6" s="63"/>
      <c r="RX6" s="64"/>
      <c r="RY6" s="65"/>
      <c r="RZ6" s="65"/>
      <c r="SA6" s="65"/>
      <c r="SB6" s="65"/>
      <c r="SC6" s="60"/>
      <c r="SD6" s="61"/>
      <c r="SE6" s="61"/>
      <c r="SF6" s="61"/>
      <c r="SG6" s="61"/>
      <c r="SH6" s="61"/>
      <c r="SI6" s="62"/>
      <c r="SJ6" s="61"/>
      <c r="SK6" s="61"/>
      <c r="SL6" s="61"/>
      <c r="SM6" s="62"/>
      <c r="SN6" s="62"/>
      <c r="SO6" s="62"/>
      <c r="SP6" s="62"/>
      <c r="SQ6" s="63"/>
      <c r="SR6" s="64"/>
      <c r="SS6" s="65"/>
      <c r="ST6" s="65"/>
      <c r="SU6" s="65"/>
      <c r="SV6" s="65"/>
      <c r="SW6" s="60"/>
      <c r="SX6" s="61"/>
      <c r="SY6" s="61"/>
      <c r="SZ6" s="61"/>
      <c r="TA6" s="61"/>
      <c r="TB6" s="61"/>
      <c r="TC6" s="62"/>
      <c r="TD6" s="61"/>
      <c r="TE6" s="61"/>
      <c r="TF6" s="61"/>
      <c r="TG6" s="62"/>
      <c r="TH6" s="62"/>
      <c r="TI6" s="62"/>
      <c r="TJ6" s="62"/>
      <c r="TK6" s="63"/>
      <c r="TL6" s="64"/>
      <c r="TM6" s="65"/>
      <c r="TN6" s="65"/>
      <c r="TO6" s="65"/>
      <c r="TP6" s="65"/>
      <c r="TQ6" s="60"/>
      <c r="TR6" s="61"/>
      <c r="TS6" s="61"/>
      <c r="TT6" s="61"/>
      <c r="TU6" s="61"/>
      <c r="TV6" s="61"/>
      <c r="TW6" s="62"/>
      <c r="TX6" s="61"/>
      <c r="TY6" s="61"/>
      <c r="TZ6" s="61"/>
      <c r="UA6" s="62"/>
      <c r="UB6" s="62"/>
      <c r="UC6" s="62"/>
      <c r="UD6" s="62"/>
      <c r="UE6" s="63"/>
      <c r="UF6" s="64"/>
      <c r="UG6" s="65"/>
      <c r="UH6" s="65"/>
      <c r="UI6" s="65"/>
      <c r="UJ6" s="65"/>
      <c r="UK6" s="60"/>
      <c r="UL6" s="61"/>
      <c r="UM6" s="61"/>
      <c r="UN6" s="61"/>
      <c r="UO6" s="61"/>
      <c r="UP6" s="61"/>
      <c r="UQ6" s="62"/>
      <c r="UR6" s="61"/>
      <c r="US6" s="61"/>
      <c r="UT6" s="61"/>
      <c r="UU6" s="62"/>
      <c r="UV6" s="62"/>
      <c r="UW6" s="62"/>
      <c r="UX6" s="62"/>
      <c r="UY6" s="63"/>
      <c r="UZ6" s="64"/>
      <c r="VA6" s="65"/>
      <c r="VB6" s="65"/>
      <c r="VC6" s="65"/>
      <c r="VD6" s="65"/>
      <c r="VE6" s="60"/>
      <c r="VF6" s="61"/>
      <c r="VG6" s="61"/>
      <c r="VH6" s="61"/>
      <c r="VI6" s="61"/>
      <c r="VJ6" s="61"/>
      <c r="VK6" s="62"/>
      <c r="VL6" s="61"/>
      <c r="VM6" s="61"/>
      <c r="VN6" s="61"/>
      <c r="VO6" s="62"/>
      <c r="VP6" s="62"/>
      <c r="VQ6" s="62"/>
      <c r="VR6" s="62"/>
      <c r="VS6" s="63"/>
      <c r="VT6" s="64"/>
      <c r="VU6" s="65"/>
      <c r="VV6" s="65"/>
      <c r="VW6" s="65"/>
      <c r="VX6" s="65"/>
      <c r="VY6" s="60"/>
      <c r="VZ6" s="61"/>
      <c r="WA6" s="61"/>
      <c r="WB6" s="61"/>
      <c r="WC6" s="61"/>
      <c r="WD6" s="61"/>
      <c r="WE6" s="62"/>
      <c r="WF6" s="61"/>
      <c r="WG6" s="61"/>
      <c r="WH6" s="61"/>
      <c r="WI6" s="62"/>
      <c r="WJ6" s="62"/>
      <c r="WK6" s="62"/>
      <c r="WL6" s="62"/>
      <c r="WM6" s="63"/>
      <c r="WN6" s="64"/>
      <c r="WO6" s="65"/>
      <c r="WP6" s="65"/>
      <c r="WQ6" s="65"/>
      <c r="WR6" s="65"/>
      <c r="WS6" s="60"/>
      <c r="WT6" s="61"/>
      <c r="WU6" s="61"/>
      <c r="WV6" s="61"/>
      <c r="WW6" s="61"/>
      <c r="WX6" s="61"/>
      <c r="WY6" s="62"/>
      <c r="WZ6" s="61"/>
      <c r="XA6" s="61"/>
      <c r="XB6" s="61"/>
      <c r="XC6" s="62"/>
      <c r="XD6" s="62"/>
      <c r="XE6" s="62"/>
      <c r="XF6" s="62"/>
      <c r="XG6" s="63"/>
      <c r="XH6" s="64"/>
      <c r="XI6" s="65"/>
      <c r="XJ6" s="65"/>
      <c r="XK6" s="65"/>
      <c r="XL6" s="65"/>
      <c r="XM6" s="60"/>
      <c r="XN6" s="61"/>
      <c r="XO6" s="61"/>
      <c r="XP6" s="61"/>
      <c r="XQ6" s="61"/>
      <c r="XR6" s="61"/>
      <c r="XS6" s="62"/>
      <c r="XT6" s="61"/>
      <c r="XU6" s="61"/>
      <c r="XV6" s="61"/>
      <c r="XW6" s="62"/>
      <c r="XX6" s="62"/>
      <c r="XY6" s="62"/>
      <c r="XZ6" s="62"/>
      <c r="YA6" s="63"/>
      <c r="YB6" s="64"/>
      <c r="YC6" s="65"/>
      <c r="YD6" s="65"/>
      <c r="YE6" s="65"/>
      <c r="YF6" s="65"/>
      <c r="YG6" s="60"/>
      <c r="YH6" s="61"/>
      <c r="YI6" s="61"/>
      <c r="YJ6" s="61"/>
      <c r="YK6" s="61"/>
      <c r="YL6" s="61"/>
      <c r="YM6" s="62"/>
      <c r="YN6" s="61"/>
      <c r="YO6" s="61"/>
      <c r="YP6" s="61"/>
      <c r="YQ6" s="62"/>
      <c r="YR6" s="62"/>
      <c r="YS6" s="62"/>
      <c r="YT6" s="62"/>
      <c r="YU6" s="63"/>
      <c r="YV6" s="64"/>
      <c r="YW6" s="65"/>
      <c r="YX6" s="65"/>
      <c r="YY6" s="65"/>
      <c r="YZ6" s="65"/>
      <c r="ZA6" s="60"/>
      <c r="ZB6" s="61"/>
      <c r="ZC6" s="61"/>
      <c r="ZD6" s="61"/>
      <c r="ZE6" s="61"/>
      <c r="ZF6" s="61"/>
      <c r="ZG6" s="62"/>
      <c r="ZH6" s="61"/>
      <c r="ZI6" s="61"/>
      <c r="ZJ6" s="61"/>
      <c r="ZK6" s="62"/>
      <c r="ZL6" s="62"/>
      <c r="ZM6" s="62"/>
      <c r="ZN6" s="62"/>
      <c r="ZO6" s="63"/>
      <c r="ZP6" s="64"/>
      <c r="ZQ6" s="65"/>
      <c r="ZR6" s="65"/>
      <c r="ZS6" s="65"/>
      <c r="ZT6" s="65"/>
      <c r="ZU6" s="60"/>
      <c r="ZV6" s="61"/>
      <c r="ZW6" s="61"/>
      <c r="ZX6" s="61"/>
      <c r="ZY6" s="61"/>
      <c r="ZZ6" s="61"/>
      <c r="AAA6" s="62"/>
      <c r="AAB6" s="61"/>
      <c r="AAC6" s="61"/>
      <c r="AAD6" s="61"/>
      <c r="AAE6" s="62"/>
      <c r="AAF6" s="62"/>
      <c r="AAG6" s="62"/>
      <c r="AAH6" s="62"/>
      <c r="AAI6" s="63"/>
      <c r="AAJ6" s="64"/>
      <c r="AAK6" s="65"/>
      <c r="AAL6" s="65"/>
      <c r="AAM6" s="65"/>
      <c r="AAN6" s="65"/>
      <c r="AAO6" s="60"/>
      <c r="AAP6" s="61"/>
      <c r="AAQ6" s="61"/>
      <c r="AAR6" s="61"/>
      <c r="AAS6" s="61"/>
      <c r="AAT6" s="61"/>
      <c r="AAU6" s="62"/>
      <c r="AAV6" s="61"/>
      <c r="AAW6" s="61"/>
      <c r="AAX6" s="61"/>
      <c r="AAY6" s="62"/>
      <c r="AAZ6" s="62"/>
      <c r="ABA6" s="62"/>
      <c r="ABB6" s="62"/>
      <c r="ABC6" s="63"/>
      <c r="ABD6" s="64"/>
      <c r="ABE6" s="65"/>
      <c r="ABF6" s="65"/>
      <c r="ABG6" s="65"/>
      <c r="ABH6" s="65"/>
      <c r="ABI6" s="60"/>
      <c r="ABJ6" s="61"/>
      <c r="ABK6" s="61"/>
      <c r="ABL6" s="61"/>
      <c r="ABM6" s="61"/>
      <c r="ABN6" s="61"/>
      <c r="ABO6" s="62"/>
      <c r="ABP6" s="61"/>
      <c r="ABQ6" s="61"/>
      <c r="ABR6" s="61"/>
      <c r="ABS6" s="62"/>
      <c r="ABT6" s="62"/>
      <c r="ABU6" s="62"/>
      <c r="ABV6" s="62"/>
      <c r="ABW6" s="63"/>
      <c r="ABX6" s="64"/>
      <c r="ABY6" s="65"/>
      <c r="ABZ6" s="65"/>
      <c r="ACA6" s="65"/>
      <c r="ACB6" s="65"/>
      <c r="ACC6" s="60"/>
      <c r="ACD6" s="61"/>
      <c r="ACE6" s="61"/>
      <c r="ACF6" s="61"/>
      <c r="ACG6" s="61"/>
      <c r="ACH6" s="61"/>
      <c r="ACI6" s="62"/>
      <c r="ACJ6" s="61"/>
      <c r="ACK6" s="61"/>
      <c r="ACL6" s="61"/>
      <c r="ACM6" s="62"/>
      <c r="ACN6" s="62"/>
      <c r="ACO6" s="62"/>
      <c r="ACP6" s="62"/>
      <c r="ACQ6" s="63"/>
      <c r="ACR6" s="64"/>
      <c r="ACS6" s="65"/>
      <c r="ACT6" s="65"/>
      <c r="ACU6" s="65"/>
      <c r="ACV6" s="65"/>
      <c r="ACW6" s="60"/>
      <c r="ACX6" s="61"/>
      <c r="ACY6" s="61"/>
      <c r="ACZ6" s="61"/>
      <c r="ADA6" s="61"/>
      <c r="ADB6" s="61"/>
      <c r="ADC6" s="62"/>
      <c r="ADD6" s="61"/>
      <c r="ADE6" s="61"/>
      <c r="ADF6" s="61"/>
      <c r="ADG6" s="62"/>
      <c r="ADH6" s="62"/>
      <c r="ADI6" s="62"/>
      <c r="ADJ6" s="62"/>
      <c r="ADK6" s="63"/>
      <c r="ADL6" s="64"/>
      <c r="ADM6" s="65"/>
      <c r="ADN6" s="65"/>
      <c r="ADO6" s="65"/>
      <c r="ADP6" s="65"/>
      <c r="ADQ6" s="60"/>
      <c r="ADR6" s="61"/>
      <c r="ADS6" s="61"/>
      <c r="ADT6" s="61"/>
      <c r="ADU6" s="61"/>
      <c r="ADV6" s="61"/>
      <c r="ADW6" s="62"/>
      <c r="ADX6" s="61"/>
      <c r="ADY6" s="61"/>
      <c r="ADZ6" s="61"/>
      <c r="AEA6" s="62"/>
      <c r="AEB6" s="62"/>
      <c r="AEC6" s="62"/>
      <c r="AED6" s="62"/>
      <c r="AEE6" s="63"/>
      <c r="AEF6" s="64"/>
      <c r="AEG6" s="65"/>
      <c r="AEH6" s="65"/>
      <c r="AEI6" s="65"/>
      <c r="AEJ6" s="65"/>
      <c r="AEK6" s="60"/>
      <c r="AEL6" s="61"/>
      <c r="AEM6" s="61"/>
      <c r="AEN6" s="61"/>
      <c r="AEO6" s="61"/>
      <c r="AEP6" s="61"/>
      <c r="AEQ6" s="62"/>
      <c r="AER6" s="61"/>
      <c r="AES6" s="61"/>
      <c r="AET6" s="61"/>
      <c r="AEU6" s="62"/>
      <c r="AEV6" s="62"/>
      <c r="AEW6" s="62"/>
      <c r="AEX6" s="62"/>
      <c r="AEY6" s="63"/>
      <c r="AEZ6" s="64"/>
      <c r="AFA6" s="65"/>
      <c r="AFB6" s="65"/>
      <c r="AFC6" s="65"/>
      <c r="AFD6" s="65"/>
      <c r="AFE6" s="60"/>
      <c r="AFF6" s="61"/>
      <c r="AFG6" s="61"/>
      <c r="AFH6" s="61"/>
      <c r="AFI6" s="61"/>
      <c r="AFJ6" s="61"/>
      <c r="AFK6" s="62"/>
      <c r="AFL6" s="61"/>
      <c r="AFM6" s="61"/>
      <c r="AFN6" s="61"/>
      <c r="AFO6" s="62"/>
      <c r="AFP6" s="62"/>
      <c r="AFQ6" s="62"/>
      <c r="AFR6" s="62"/>
      <c r="AFS6" s="63"/>
      <c r="AFT6" s="64"/>
      <c r="AFU6" s="65"/>
      <c r="AFV6" s="65"/>
      <c r="AFW6" s="65"/>
      <c r="AFX6" s="65"/>
      <c r="AFY6" s="60"/>
      <c r="AFZ6" s="61"/>
      <c r="AGA6" s="61"/>
      <c r="AGB6" s="61"/>
      <c r="AGC6" s="61"/>
      <c r="AGD6" s="61"/>
      <c r="AGE6" s="62"/>
      <c r="AGF6" s="61"/>
      <c r="AGG6" s="61"/>
      <c r="AGH6" s="61"/>
      <c r="AGI6" s="62"/>
      <c r="AGJ6" s="62"/>
      <c r="AGK6" s="62"/>
      <c r="AGL6" s="62"/>
      <c r="AGM6" s="63"/>
      <c r="AGN6" s="64"/>
      <c r="AGO6" s="65"/>
      <c r="AGP6" s="65"/>
      <c r="AGQ6" s="65"/>
      <c r="AGR6" s="65"/>
      <c r="AGS6" s="60"/>
      <c r="AGT6" s="61"/>
      <c r="AGU6" s="61"/>
      <c r="AGV6" s="61"/>
      <c r="AGW6" s="61"/>
      <c r="AGX6" s="61"/>
      <c r="AGY6" s="62"/>
      <c r="AGZ6" s="61"/>
      <c r="AHA6" s="61"/>
      <c r="AHB6" s="61"/>
      <c r="AHC6" s="62"/>
      <c r="AHD6" s="62"/>
      <c r="AHE6" s="62"/>
      <c r="AHF6" s="62"/>
      <c r="AHG6" s="63"/>
      <c r="AHH6" s="64"/>
      <c r="AHI6" s="65"/>
      <c r="AHJ6" s="65"/>
      <c r="AHK6" s="65"/>
      <c r="AHL6" s="65"/>
      <c r="AHM6" s="60"/>
      <c r="AHN6" s="61"/>
      <c r="AHO6" s="61"/>
      <c r="AHP6" s="61"/>
      <c r="AHQ6" s="61"/>
      <c r="AHR6" s="61"/>
      <c r="AHS6" s="62"/>
      <c r="AHT6" s="61"/>
      <c r="AHU6" s="61"/>
      <c r="AHV6" s="61"/>
      <c r="AHW6" s="62"/>
      <c r="AHX6" s="62"/>
      <c r="AHY6" s="62"/>
      <c r="AHZ6" s="62"/>
      <c r="AIA6" s="63"/>
      <c r="AIB6" s="64"/>
      <c r="AIC6" s="65"/>
      <c r="AID6" s="65"/>
      <c r="AIE6" s="65"/>
      <c r="AIF6" s="65"/>
      <c r="AIG6" s="60"/>
      <c r="AIH6" s="61"/>
      <c r="AII6" s="61"/>
      <c r="AIJ6" s="61"/>
      <c r="AIK6" s="61"/>
      <c r="AIL6" s="61"/>
      <c r="AIM6" s="62"/>
      <c r="AIN6" s="61"/>
      <c r="AIO6" s="61"/>
      <c r="AIP6" s="61"/>
      <c r="AIQ6" s="62"/>
      <c r="AIR6" s="62"/>
      <c r="AIS6" s="62"/>
      <c r="AIT6" s="62"/>
      <c r="AIU6" s="63"/>
      <c r="AIV6" s="64"/>
      <c r="AIW6" s="65"/>
      <c r="AIX6" s="65"/>
      <c r="AIY6" s="65"/>
      <c r="AIZ6" s="65"/>
      <c r="AJA6" s="60"/>
      <c r="AJB6" s="61"/>
      <c r="AJC6" s="61"/>
      <c r="AJD6" s="61"/>
      <c r="AJE6" s="61"/>
      <c r="AJF6" s="61"/>
      <c r="AJG6" s="62"/>
      <c r="AJH6" s="61"/>
      <c r="AJI6" s="61"/>
      <c r="AJJ6" s="61"/>
      <c r="AJK6" s="62"/>
      <c r="AJL6" s="62"/>
      <c r="AJM6" s="62"/>
      <c r="AJN6" s="62"/>
      <c r="AJO6" s="63"/>
      <c r="AJP6" s="64"/>
      <c r="AJQ6" s="65"/>
      <c r="AJR6" s="65"/>
      <c r="AJS6" s="65"/>
      <c r="AJT6" s="65"/>
      <c r="AJU6" s="60"/>
      <c r="AJV6" s="61"/>
      <c r="AJW6" s="61"/>
      <c r="AJX6" s="61"/>
      <c r="AJY6" s="61"/>
      <c r="AJZ6" s="61"/>
      <c r="AKA6" s="62"/>
      <c r="AKB6" s="61"/>
      <c r="AKC6" s="61"/>
      <c r="AKD6" s="61"/>
      <c r="AKE6" s="62"/>
      <c r="AKF6" s="62"/>
      <c r="AKG6" s="62"/>
      <c r="AKH6" s="62"/>
      <c r="AKI6" s="63"/>
      <c r="AKJ6" s="64"/>
      <c r="AKK6" s="65"/>
      <c r="AKL6" s="65"/>
      <c r="AKM6" s="65"/>
      <c r="AKN6" s="65"/>
      <c r="AKO6" s="60"/>
      <c r="AKP6" s="61"/>
      <c r="AKQ6" s="61"/>
      <c r="AKR6" s="61"/>
      <c r="AKS6" s="61"/>
      <c r="AKT6" s="61"/>
      <c r="AKU6" s="62"/>
      <c r="AKV6" s="61"/>
      <c r="AKW6" s="61"/>
      <c r="AKX6" s="61"/>
      <c r="AKY6" s="62"/>
      <c r="AKZ6" s="62"/>
      <c r="ALA6" s="62"/>
      <c r="ALB6" s="62"/>
      <c r="ALC6" s="63"/>
      <c r="ALD6" s="64"/>
      <c r="ALE6" s="65"/>
      <c r="ALF6" s="65"/>
      <c r="ALG6" s="65"/>
      <c r="ALH6" s="65"/>
      <c r="ALI6" s="60"/>
      <c r="ALJ6" s="61"/>
      <c r="ALK6" s="61"/>
      <c r="ALL6" s="61"/>
      <c r="ALM6" s="61"/>
      <c r="ALN6" s="61"/>
      <c r="ALO6" s="62"/>
      <c r="ALP6" s="61"/>
      <c r="ALQ6" s="61"/>
      <c r="ALR6" s="61"/>
      <c r="ALS6" s="62"/>
      <c r="ALT6" s="62"/>
      <c r="ALU6" s="62"/>
      <c r="ALV6" s="62"/>
      <c r="ALW6" s="63"/>
      <c r="ALX6" s="64"/>
      <c r="ALY6" s="65"/>
      <c r="ALZ6" s="65"/>
      <c r="AMA6" s="65"/>
      <c r="AMB6" s="65"/>
      <c r="AMC6" s="60"/>
      <c r="AMD6" s="61"/>
      <c r="AME6" s="61"/>
      <c r="AMF6" s="61"/>
      <c r="AMG6" s="61"/>
      <c r="AMH6" s="61"/>
      <c r="AMI6" s="62"/>
      <c r="AMJ6" s="61"/>
      <c r="AMK6" s="61"/>
      <c r="AML6" s="61"/>
      <c r="AMM6" s="62"/>
      <c r="AMN6" s="62"/>
      <c r="AMO6" s="62"/>
      <c r="AMP6" s="62"/>
      <c r="AMQ6" s="63"/>
      <c r="AMR6" s="64"/>
      <c r="AMS6" s="65"/>
      <c r="AMT6" s="65"/>
      <c r="AMU6" s="65"/>
      <c r="AMV6" s="65"/>
      <c r="AMW6" s="60"/>
      <c r="AMX6" s="61"/>
      <c r="AMY6" s="61"/>
      <c r="AMZ6" s="61"/>
      <c r="ANA6" s="61"/>
      <c r="ANB6" s="61"/>
      <c r="ANC6" s="62"/>
      <c r="AND6" s="61"/>
      <c r="ANE6" s="61"/>
      <c r="ANF6" s="61"/>
      <c r="ANG6" s="62"/>
      <c r="ANH6" s="62"/>
      <c r="ANI6" s="62"/>
      <c r="ANJ6" s="62"/>
      <c r="ANK6" s="63"/>
      <c r="ANL6" s="64"/>
      <c r="ANM6" s="65"/>
      <c r="ANN6" s="65"/>
      <c r="ANO6" s="65"/>
      <c r="ANP6" s="65"/>
      <c r="ANQ6" s="60"/>
      <c r="ANR6" s="61"/>
      <c r="ANS6" s="61"/>
      <c r="ANT6" s="61"/>
      <c r="ANU6" s="61"/>
      <c r="ANV6" s="61"/>
      <c r="ANW6" s="62"/>
      <c r="ANX6" s="61"/>
      <c r="ANY6" s="61"/>
      <c r="ANZ6" s="61"/>
      <c r="AOA6" s="62"/>
      <c r="AOB6" s="62"/>
      <c r="AOC6" s="62"/>
      <c r="AOD6" s="62"/>
      <c r="AOE6" s="63"/>
      <c r="AOF6" s="64"/>
      <c r="AOG6" s="65"/>
      <c r="AOH6" s="65"/>
      <c r="AOI6" s="65"/>
      <c r="AOJ6" s="65"/>
      <c r="AOK6" s="60"/>
      <c r="AOL6" s="61"/>
      <c r="AOM6" s="61"/>
      <c r="AON6" s="61"/>
      <c r="AOO6" s="61"/>
      <c r="AOP6" s="61"/>
      <c r="AOQ6" s="62"/>
      <c r="AOR6" s="61"/>
      <c r="AOS6" s="61"/>
      <c r="AOT6" s="61"/>
      <c r="AOU6" s="62"/>
      <c r="AOV6" s="62"/>
      <c r="AOW6" s="62"/>
      <c r="AOX6" s="62"/>
      <c r="AOY6" s="63"/>
      <c r="AOZ6" s="64"/>
      <c r="APA6" s="65"/>
      <c r="APB6" s="65"/>
      <c r="APC6" s="65"/>
      <c r="APD6" s="65"/>
      <c r="APE6" s="60"/>
      <c r="APF6" s="61"/>
      <c r="APG6" s="61"/>
      <c r="APH6" s="61"/>
      <c r="API6" s="61"/>
      <c r="APJ6" s="61"/>
      <c r="APK6" s="62"/>
      <c r="APL6" s="61"/>
      <c r="APM6" s="61"/>
      <c r="APN6" s="61"/>
      <c r="APO6" s="62"/>
      <c r="APP6" s="62"/>
      <c r="APQ6" s="62"/>
      <c r="APR6" s="62"/>
      <c r="APS6" s="63"/>
      <c r="APT6" s="64"/>
      <c r="APU6" s="65"/>
      <c r="APV6" s="65"/>
      <c r="APW6" s="65"/>
      <c r="APX6" s="65"/>
      <c r="APY6" s="60"/>
      <c r="APZ6" s="61"/>
      <c r="AQA6" s="61"/>
      <c r="AQB6" s="61"/>
      <c r="AQC6" s="61"/>
      <c r="AQD6" s="61"/>
      <c r="AQE6" s="62"/>
      <c r="AQF6" s="61"/>
      <c r="AQG6" s="61"/>
      <c r="AQH6" s="61"/>
      <c r="AQI6" s="62"/>
      <c r="AQJ6" s="62"/>
      <c r="AQK6" s="62"/>
      <c r="AQL6" s="62"/>
      <c r="AQM6" s="63"/>
      <c r="AQN6" s="64"/>
      <c r="AQO6" s="65"/>
      <c r="AQP6" s="65"/>
      <c r="AQQ6" s="65"/>
      <c r="AQR6" s="65"/>
      <c r="AQS6" s="60"/>
      <c r="AQT6" s="61"/>
      <c r="AQU6" s="61"/>
      <c r="AQV6" s="61"/>
      <c r="AQW6" s="61"/>
      <c r="AQX6" s="61"/>
      <c r="AQY6" s="62"/>
      <c r="AQZ6" s="61"/>
      <c r="ARA6" s="61"/>
      <c r="ARB6" s="61"/>
      <c r="ARC6" s="62"/>
      <c r="ARD6" s="62"/>
      <c r="ARE6" s="62"/>
      <c r="ARF6" s="62"/>
      <c r="ARG6" s="63"/>
      <c r="ARH6" s="64"/>
      <c r="ARI6" s="65"/>
      <c r="ARJ6" s="65"/>
      <c r="ARK6" s="65"/>
      <c r="ARL6" s="65"/>
      <c r="ARM6" s="60"/>
      <c r="ARN6" s="61"/>
      <c r="ARO6" s="61"/>
      <c r="ARP6" s="61"/>
      <c r="ARQ6" s="61"/>
      <c r="ARR6" s="61"/>
      <c r="ARS6" s="62"/>
      <c r="ART6" s="61"/>
      <c r="ARU6" s="61"/>
      <c r="ARV6" s="61"/>
      <c r="ARW6" s="62"/>
      <c r="ARX6" s="62"/>
      <c r="ARY6" s="62"/>
      <c r="ARZ6" s="62"/>
      <c r="ASA6" s="63"/>
      <c r="ASB6" s="64"/>
      <c r="ASC6" s="65"/>
      <c r="ASD6" s="65"/>
      <c r="ASE6" s="65"/>
      <c r="ASF6" s="65"/>
      <c r="ASG6" s="60"/>
      <c r="ASH6" s="61"/>
      <c r="ASI6" s="61"/>
      <c r="ASJ6" s="61"/>
      <c r="ASK6" s="61"/>
      <c r="ASL6" s="61"/>
      <c r="ASM6" s="62"/>
      <c r="ASN6" s="61"/>
      <c r="ASO6" s="61"/>
      <c r="ASP6" s="61"/>
      <c r="ASQ6" s="62"/>
      <c r="ASR6" s="62"/>
      <c r="ASS6" s="62"/>
      <c r="AST6" s="62"/>
      <c r="ASU6" s="63"/>
      <c r="ASV6" s="64"/>
      <c r="ASW6" s="65"/>
      <c r="ASX6" s="65"/>
      <c r="ASY6" s="65"/>
      <c r="ASZ6" s="65"/>
      <c r="ATA6" s="60"/>
      <c r="ATB6" s="61"/>
      <c r="ATC6" s="61"/>
      <c r="ATD6" s="61"/>
      <c r="ATE6" s="61"/>
      <c r="ATF6" s="61"/>
      <c r="ATG6" s="62"/>
      <c r="ATH6" s="61"/>
      <c r="ATI6" s="61"/>
      <c r="ATJ6" s="61"/>
      <c r="ATK6" s="62"/>
      <c r="ATL6" s="62"/>
      <c r="ATM6" s="62"/>
      <c r="ATN6" s="62"/>
      <c r="ATO6" s="63"/>
      <c r="ATP6" s="64"/>
      <c r="ATQ6" s="65"/>
      <c r="ATR6" s="65"/>
      <c r="ATS6" s="65"/>
      <c r="ATT6" s="65"/>
      <c r="ATU6" s="60"/>
      <c r="ATV6" s="61"/>
      <c r="ATW6" s="61"/>
      <c r="ATX6" s="61"/>
      <c r="ATY6" s="61"/>
      <c r="ATZ6" s="61"/>
      <c r="AUA6" s="62"/>
      <c r="AUB6" s="61"/>
      <c r="AUC6" s="61"/>
      <c r="AUD6" s="61"/>
      <c r="AUE6" s="62"/>
      <c r="AUF6" s="62"/>
      <c r="AUG6" s="62"/>
      <c r="AUH6" s="62"/>
      <c r="AUI6" s="63"/>
      <c r="AUJ6" s="64"/>
      <c r="AUK6" s="65"/>
      <c r="AUL6" s="65"/>
      <c r="AUM6" s="65"/>
      <c r="AUN6" s="65"/>
      <c r="AUO6" s="60"/>
      <c r="AUP6" s="61"/>
      <c r="AUQ6" s="61"/>
      <c r="AUR6" s="61"/>
      <c r="AUS6" s="61"/>
      <c r="AUT6" s="61"/>
      <c r="AUU6" s="62"/>
      <c r="AUV6" s="61"/>
      <c r="AUW6" s="61"/>
      <c r="AUX6" s="61"/>
      <c r="AUY6" s="62"/>
      <c r="AUZ6" s="62"/>
      <c r="AVA6" s="62"/>
      <c r="AVB6" s="62"/>
      <c r="AVC6" s="63"/>
      <c r="AVD6" s="64"/>
      <c r="AVE6" s="65"/>
      <c r="AVF6" s="65"/>
      <c r="AVG6" s="65"/>
      <c r="AVH6" s="65"/>
      <c r="AVI6" s="60"/>
      <c r="AVJ6" s="61"/>
      <c r="AVK6" s="61"/>
      <c r="AVL6" s="61"/>
      <c r="AVM6" s="61"/>
      <c r="AVN6" s="61"/>
      <c r="AVO6" s="62"/>
      <c r="AVP6" s="61"/>
      <c r="AVQ6" s="61"/>
      <c r="AVR6" s="61"/>
      <c r="AVS6" s="62"/>
      <c r="AVT6" s="62"/>
      <c r="AVU6" s="62"/>
      <c r="AVV6" s="62"/>
      <c r="AVW6" s="63"/>
      <c r="AVX6" s="64"/>
      <c r="AVY6" s="65"/>
      <c r="AVZ6" s="65"/>
      <c r="AWA6" s="65"/>
      <c r="AWB6" s="65"/>
      <c r="AWC6" s="60"/>
      <c r="AWD6" s="61"/>
      <c r="AWE6" s="61"/>
      <c r="AWF6" s="61"/>
      <c r="AWG6" s="61"/>
      <c r="AWH6" s="61"/>
      <c r="AWI6" s="62"/>
      <c r="AWJ6" s="61"/>
      <c r="AWK6" s="61"/>
      <c r="AWL6" s="61"/>
      <c r="AWM6" s="62"/>
      <c r="AWN6" s="62"/>
      <c r="AWO6" s="62"/>
      <c r="AWP6" s="62"/>
      <c r="AWQ6" s="63"/>
      <c r="AWR6" s="64"/>
      <c r="AWS6" s="65"/>
      <c r="AWT6" s="65"/>
      <c r="AWU6" s="65"/>
      <c r="AWV6" s="65"/>
      <c r="AWW6" s="60"/>
      <c r="AWX6" s="61"/>
      <c r="AWY6" s="61"/>
      <c r="AWZ6" s="61"/>
      <c r="AXA6" s="61"/>
      <c r="AXB6" s="61"/>
      <c r="AXC6" s="62"/>
      <c r="AXD6" s="61"/>
      <c r="AXE6" s="61"/>
      <c r="AXF6" s="61"/>
      <c r="AXG6" s="62"/>
      <c r="AXH6" s="62"/>
      <c r="AXI6" s="62"/>
      <c r="AXJ6" s="62"/>
      <c r="AXK6" s="63"/>
      <c r="AXL6" s="64"/>
      <c r="AXM6" s="65"/>
      <c r="AXN6" s="65"/>
      <c r="AXO6" s="65"/>
      <c r="AXP6" s="65"/>
      <c r="AXQ6" s="60"/>
      <c r="AXR6" s="61"/>
      <c r="AXS6" s="61"/>
      <c r="AXT6" s="61"/>
      <c r="AXU6" s="61"/>
      <c r="AXV6" s="61"/>
      <c r="AXW6" s="62"/>
      <c r="AXX6" s="61"/>
      <c r="AXY6" s="61"/>
      <c r="AXZ6" s="61"/>
      <c r="AYA6" s="62"/>
      <c r="AYB6" s="62"/>
      <c r="AYC6" s="62"/>
      <c r="AYD6" s="62"/>
      <c r="AYE6" s="63"/>
      <c r="AYF6" s="64"/>
      <c r="AYG6" s="65"/>
      <c r="AYH6" s="65"/>
      <c r="AYI6" s="65"/>
      <c r="AYJ6" s="65"/>
      <c r="AYK6" s="60"/>
      <c r="AYL6" s="61"/>
      <c r="AYM6" s="61"/>
      <c r="AYN6" s="61"/>
      <c r="AYO6" s="61"/>
      <c r="AYP6" s="61"/>
      <c r="AYQ6" s="62"/>
      <c r="AYR6" s="61"/>
      <c r="AYS6" s="61"/>
      <c r="AYT6" s="61"/>
      <c r="AYU6" s="62"/>
      <c r="AYV6" s="62"/>
      <c r="AYW6" s="62"/>
      <c r="AYX6" s="62"/>
      <c r="AYY6" s="63"/>
      <c r="AYZ6" s="64"/>
      <c r="AZA6" s="65"/>
      <c r="AZB6" s="65"/>
      <c r="AZC6" s="65"/>
      <c r="AZD6" s="65"/>
      <c r="AZE6" s="60"/>
      <c r="AZF6" s="61"/>
      <c r="AZG6" s="61"/>
      <c r="AZH6" s="61"/>
      <c r="AZI6" s="61"/>
      <c r="AZJ6" s="61"/>
      <c r="AZK6" s="62"/>
      <c r="AZL6" s="61"/>
      <c r="AZM6" s="61"/>
      <c r="AZN6" s="61"/>
      <c r="AZO6" s="62"/>
      <c r="AZP6" s="62"/>
      <c r="AZQ6" s="62"/>
      <c r="AZR6" s="62"/>
      <c r="AZS6" s="63"/>
      <c r="AZT6" s="64"/>
      <c r="AZU6" s="65"/>
      <c r="AZV6" s="65"/>
      <c r="AZW6" s="65"/>
      <c r="AZX6" s="65"/>
      <c r="AZY6" s="60"/>
      <c r="AZZ6" s="61"/>
      <c r="BAA6" s="61"/>
      <c r="BAB6" s="61"/>
      <c r="BAC6" s="61"/>
      <c r="BAD6" s="61"/>
      <c r="BAE6" s="62"/>
      <c r="BAF6" s="61"/>
      <c r="BAG6" s="61"/>
      <c r="BAH6" s="61"/>
      <c r="BAI6" s="62"/>
      <c r="BAJ6" s="62"/>
      <c r="BAK6" s="62"/>
      <c r="BAL6" s="62"/>
      <c r="BAM6" s="63"/>
      <c r="BAN6" s="64"/>
      <c r="BAO6" s="65"/>
      <c r="BAP6" s="65"/>
      <c r="BAQ6" s="65"/>
      <c r="BAR6" s="65"/>
      <c r="BAS6" s="60"/>
      <c r="BAT6" s="61"/>
      <c r="BAU6" s="61"/>
      <c r="BAV6" s="61"/>
      <c r="BAW6" s="61"/>
      <c r="BAX6" s="61"/>
      <c r="BAY6" s="62"/>
      <c r="BAZ6" s="61"/>
      <c r="BBA6" s="61"/>
      <c r="BBB6" s="61"/>
      <c r="BBC6" s="62"/>
      <c r="BBD6" s="62"/>
      <c r="BBE6" s="62"/>
      <c r="BBF6" s="62"/>
      <c r="BBG6" s="63"/>
      <c r="BBH6" s="64"/>
      <c r="BBI6" s="65"/>
      <c r="BBJ6" s="65"/>
      <c r="BBK6" s="65"/>
      <c r="BBL6" s="65"/>
      <c r="BBM6" s="60"/>
      <c r="BBN6" s="61"/>
      <c r="BBO6" s="61"/>
      <c r="BBP6" s="61"/>
      <c r="BBQ6" s="61"/>
      <c r="BBR6" s="61"/>
      <c r="BBS6" s="62"/>
      <c r="BBT6" s="61"/>
      <c r="BBU6" s="61"/>
      <c r="BBV6" s="61"/>
      <c r="BBW6" s="62"/>
      <c r="BBX6" s="62"/>
      <c r="BBY6" s="62"/>
      <c r="BBZ6" s="62"/>
      <c r="BCA6" s="63"/>
      <c r="BCB6" s="64"/>
      <c r="BCC6" s="65"/>
      <c r="BCD6" s="65"/>
      <c r="BCE6" s="65"/>
      <c r="BCF6" s="65"/>
      <c r="BCG6" s="60"/>
      <c r="BCH6" s="61"/>
      <c r="BCI6" s="61"/>
      <c r="BCJ6" s="61"/>
      <c r="BCK6" s="61"/>
      <c r="BCL6" s="61"/>
      <c r="BCM6" s="62"/>
      <c r="BCN6" s="61"/>
      <c r="BCO6" s="61"/>
      <c r="BCP6" s="61"/>
      <c r="BCQ6" s="62"/>
      <c r="BCR6" s="62"/>
      <c r="BCS6" s="62"/>
      <c r="BCT6" s="62"/>
      <c r="BCU6" s="63"/>
      <c r="BCV6" s="64"/>
      <c r="BCW6" s="65"/>
      <c r="BCX6" s="65"/>
      <c r="BCY6" s="65"/>
      <c r="BCZ6" s="65"/>
      <c r="BDA6" s="60"/>
      <c r="BDB6" s="61"/>
      <c r="BDC6" s="61"/>
      <c r="BDD6" s="61"/>
      <c r="BDE6" s="61"/>
      <c r="BDF6" s="61"/>
      <c r="BDG6" s="62"/>
      <c r="BDH6" s="61"/>
      <c r="BDI6" s="61"/>
      <c r="BDJ6" s="61"/>
      <c r="BDK6" s="62"/>
      <c r="BDL6" s="62"/>
      <c r="BDM6" s="62"/>
      <c r="BDN6" s="62"/>
      <c r="BDO6" s="63"/>
      <c r="BDP6" s="64"/>
      <c r="BDQ6" s="65"/>
      <c r="BDR6" s="65"/>
      <c r="BDS6" s="65"/>
      <c r="BDT6" s="65"/>
      <c r="BDU6" s="60"/>
      <c r="BDV6" s="61"/>
      <c r="BDW6" s="61"/>
      <c r="BDX6" s="61"/>
      <c r="BDY6" s="61"/>
      <c r="BDZ6" s="61"/>
      <c r="BEA6" s="62"/>
      <c r="BEB6" s="61"/>
      <c r="BEC6" s="61"/>
      <c r="BED6" s="61"/>
      <c r="BEE6" s="62"/>
      <c r="BEF6" s="62"/>
      <c r="BEG6" s="62"/>
      <c r="BEH6" s="62"/>
      <c r="BEI6" s="63"/>
      <c r="BEJ6" s="64"/>
      <c r="BEK6" s="65"/>
      <c r="BEL6" s="65"/>
      <c r="BEM6" s="65"/>
      <c r="BEN6" s="65"/>
      <c r="BEO6" s="60"/>
      <c r="BEP6" s="61"/>
      <c r="BEQ6" s="61"/>
      <c r="BER6" s="61"/>
      <c r="BES6" s="61"/>
      <c r="BET6" s="61"/>
      <c r="BEU6" s="62"/>
      <c r="BEV6" s="61"/>
      <c r="BEW6" s="61"/>
      <c r="BEX6" s="61"/>
      <c r="BEY6" s="62"/>
      <c r="BEZ6" s="62"/>
      <c r="BFA6" s="62"/>
      <c r="BFB6" s="62"/>
      <c r="BFC6" s="63"/>
      <c r="BFD6" s="64"/>
      <c r="BFE6" s="65"/>
      <c r="BFF6" s="65"/>
      <c r="BFG6" s="65"/>
      <c r="BFH6" s="65"/>
      <c r="BFI6" s="60"/>
      <c r="BFJ6" s="61"/>
      <c r="BFK6" s="61"/>
      <c r="BFL6" s="61"/>
      <c r="BFM6" s="61"/>
      <c r="BFN6" s="61"/>
      <c r="BFO6" s="62"/>
      <c r="BFP6" s="61"/>
      <c r="BFQ6" s="61"/>
      <c r="BFR6" s="61"/>
      <c r="BFS6" s="62"/>
      <c r="BFT6" s="62"/>
      <c r="BFU6" s="62"/>
      <c r="BFV6" s="62"/>
      <c r="BFW6" s="63"/>
      <c r="BFX6" s="64"/>
      <c r="BFY6" s="65"/>
      <c r="BFZ6" s="65"/>
      <c r="BGA6" s="65"/>
      <c r="BGB6" s="65"/>
      <c r="BGC6" s="60"/>
      <c r="BGD6" s="61"/>
      <c r="BGE6" s="61"/>
      <c r="BGF6" s="61"/>
      <c r="BGG6" s="61"/>
      <c r="BGH6" s="61"/>
      <c r="BGI6" s="62"/>
      <c r="BGJ6" s="61"/>
      <c r="BGK6" s="61"/>
      <c r="BGL6" s="61"/>
      <c r="BGM6" s="62"/>
      <c r="BGN6" s="62"/>
      <c r="BGO6" s="62"/>
      <c r="BGP6" s="62"/>
      <c r="BGQ6" s="63"/>
      <c r="BGR6" s="64"/>
      <c r="BGS6" s="65"/>
      <c r="BGT6" s="65"/>
      <c r="BGU6" s="65"/>
      <c r="BGV6" s="65"/>
      <c r="BGW6" s="60"/>
      <c r="BGX6" s="61"/>
      <c r="BGY6" s="61"/>
      <c r="BGZ6" s="61"/>
      <c r="BHA6" s="61"/>
      <c r="BHB6" s="61"/>
      <c r="BHC6" s="62"/>
      <c r="BHD6" s="61"/>
      <c r="BHE6" s="61"/>
      <c r="BHF6" s="61"/>
      <c r="BHG6" s="62"/>
      <c r="BHH6" s="62"/>
      <c r="BHI6" s="62"/>
      <c r="BHJ6" s="62"/>
      <c r="BHK6" s="63"/>
      <c r="BHL6" s="64"/>
      <c r="BHM6" s="65"/>
      <c r="BHN6" s="65"/>
      <c r="BHO6" s="65"/>
      <c r="BHP6" s="65"/>
      <c r="BHQ6" s="60"/>
      <c r="BHR6" s="61"/>
      <c r="BHS6" s="61"/>
      <c r="BHT6" s="61"/>
      <c r="BHU6" s="61"/>
      <c r="BHV6" s="61"/>
      <c r="BHW6" s="62"/>
      <c r="BHX6" s="61"/>
      <c r="BHY6" s="61"/>
      <c r="BHZ6" s="61"/>
      <c r="BIA6" s="62"/>
      <c r="BIB6" s="62"/>
      <c r="BIC6" s="62"/>
      <c r="BID6" s="62"/>
      <c r="BIE6" s="63"/>
      <c r="BIF6" s="64"/>
      <c r="BIG6" s="65"/>
      <c r="BIH6" s="65"/>
      <c r="BII6" s="65"/>
      <c r="BIJ6" s="65"/>
      <c r="BIK6" s="60"/>
      <c r="BIL6" s="61"/>
      <c r="BIM6" s="61"/>
      <c r="BIN6" s="61"/>
      <c r="BIO6" s="61"/>
      <c r="BIP6" s="61"/>
      <c r="BIQ6" s="62"/>
      <c r="BIR6" s="61"/>
      <c r="BIS6" s="61"/>
      <c r="BIT6" s="61"/>
      <c r="BIU6" s="62"/>
      <c r="BIV6" s="62"/>
      <c r="BIW6" s="62"/>
      <c r="BIX6" s="62"/>
      <c r="BIY6" s="63"/>
      <c r="BIZ6" s="64"/>
      <c r="BJA6" s="65"/>
      <c r="BJB6" s="65"/>
      <c r="BJC6" s="65"/>
      <c r="BJD6" s="65"/>
      <c r="BJE6" s="60"/>
      <c r="BJF6" s="61"/>
      <c r="BJG6" s="61"/>
      <c r="BJH6" s="61"/>
      <c r="BJI6" s="61"/>
      <c r="BJJ6" s="61"/>
      <c r="BJK6" s="62"/>
      <c r="BJL6" s="61"/>
      <c r="BJM6" s="61"/>
      <c r="BJN6" s="61"/>
      <c r="BJO6" s="62"/>
      <c r="BJP6" s="62"/>
      <c r="BJQ6" s="62"/>
      <c r="BJR6" s="62"/>
      <c r="BJS6" s="63"/>
      <c r="BJT6" s="64"/>
      <c r="BJU6" s="65"/>
      <c r="BJV6" s="65"/>
      <c r="BJW6" s="65"/>
      <c r="BJX6" s="65"/>
      <c r="BJY6" s="60"/>
      <c r="BJZ6" s="61"/>
      <c r="BKA6" s="61"/>
      <c r="BKB6" s="61"/>
      <c r="BKC6" s="61"/>
      <c r="BKD6" s="61"/>
      <c r="BKE6" s="62"/>
      <c r="BKF6" s="61"/>
      <c r="BKG6" s="61"/>
      <c r="BKH6" s="61"/>
      <c r="BKI6" s="62"/>
      <c r="BKJ6" s="62"/>
      <c r="BKK6" s="62"/>
      <c r="BKL6" s="62"/>
      <c r="BKM6" s="63"/>
      <c r="BKN6" s="64"/>
      <c r="BKO6" s="65"/>
      <c r="BKP6" s="65"/>
      <c r="BKQ6" s="65"/>
      <c r="BKR6" s="65"/>
      <c r="BKS6" s="60"/>
      <c r="BKT6" s="61"/>
      <c r="BKU6" s="61"/>
      <c r="BKV6" s="61"/>
      <c r="BKW6" s="61"/>
      <c r="BKX6" s="61"/>
      <c r="BKY6" s="62"/>
      <c r="BKZ6" s="61"/>
      <c r="BLA6" s="61"/>
      <c r="BLB6" s="61"/>
      <c r="BLC6" s="62"/>
      <c r="BLD6" s="62"/>
      <c r="BLE6" s="62"/>
      <c r="BLF6" s="62"/>
      <c r="BLG6" s="63"/>
      <c r="BLH6" s="64"/>
      <c r="BLI6" s="65"/>
      <c r="BLJ6" s="65"/>
      <c r="BLK6" s="65"/>
      <c r="BLL6" s="65"/>
      <c r="BLM6" s="60"/>
      <c r="BLN6" s="61"/>
      <c r="BLO6" s="61"/>
      <c r="BLP6" s="61"/>
      <c r="BLQ6" s="61"/>
      <c r="BLR6" s="61"/>
      <c r="BLS6" s="62"/>
      <c r="BLT6" s="61"/>
      <c r="BLU6" s="61"/>
      <c r="BLV6" s="61"/>
      <c r="BLW6" s="62"/>
      <c r="BLX6" s="62"/>
      <c r="BLY6" s="62"/>
      <c r="BLZ6" s="62"/>
      <c r="BMA6" s="63"/>
      <c r="BMB6" s="64"/>
      <c r="BMC6" s="65"/>
      <c r="BMD6" s="65"/>
      <c r="BME6" s="65"/>
      <c r="BMF6" s="65"/>
      <c r="BMG6" s="60"/>
      <c r="BMH6" s="61"/>
      <c r="BMI6" s="61"/>
      <c r="BMJ6" s="61"/>
      <c r="BMK6" s="61"/>
      <c r="BML6" s="61"/>
      <c r="BMM6" s="62"/>
      <c r="BMN6" s="61"/>
      <c r="BMO6" s="61"/>
      <c r="BMP6" s="61"/>
      <c r="BMQ6" s="62"/>
      <c r="BMR6" s="62"/>
      <c r="BMS6" s="62"/>
      <c r="BMT6" s="62"/>
      <c r="BMU6" s="63"/>
      <c r="BMV6" s="64"/>
      <c r="BMW6" s="65"/>
      <c r="BMX6" s="65"/>
      <c r="BMY6" s="65"/>
      <c r="BMZ6" s="65"/>
      <c r="BNA6" s="60"/>
      <c r="BNB6" s="61"/>
      <c r="BNC6" s="61"/>
      <c r="BND6" s="61"/>
      <c r="BNE6" s="61"/>
      <c r="BNF6" s="61"/>
      <c r="BNG6" s="62"/>
      <c r="BNH6" s="61"/>
      <c r="BNI6" s="61"/>
      <c r="BNJ6" s="61"/>
      <c r="BNK6" s="62"/>
      <c r="BNL6" s="62"/>
      <c r="BNM6" s="62"/>
      <c r="BNN6" s="62"/>
      <c r="BNO6" s="63"/>
      <c r="BNP6" s="64"/>
      <c r="BNQ6" s="65"/>
      <c r="BNR6" s="65"/>
      <c r="BNS6" s="65"/>
      <c r="BNT6" s="65"/>
      <c r="BNU6" s="60"/>
      <c r="BNV6" s="61"/>
      <c r="BNW6" s="61"/>
      <c r="BNX6" s="61"/>
      <c r="BNY6" s="61"/>
      <c r="BNZ6" s="61"/>
      <c r="BOA6" s="62"/>
      <c r="BOB6" s="61"/>
      <c r="BOC6" s="61"/>
      <c r="BOD6" s="61"/>
      <c r="BOE6" s="62"/>
      <c r="BOF6" s="62"/>
      <c r="BOG6" s="62"/>
      <c r="BOH6" s="62"/>
      <c r="BOI6" s="63"/>
      <c r="BOJ6" s="64"/>
      <c r="BOK6" s="65"/>
      <c r="BOL6" s="65"/>
      <c r="BOM6" s="65"/>
      <c r="BON6" s="65"/>
      <c r="BOO6" s="60"/>
      <c r="BOP6" s="61"/>
      <c r="BOQ6" s="61"/>
      <c r="BOR6" s="61"/>
      <c r="BOS6" s="61"/>
      <c r="BOT6" s="61"/>
      <c r="BOU6" s="62"/>
      <c r="BOV6" s="61"/>
      <c r="BOW6" s="61"/>
      <c r="BOX6" s="61"/>
      <c r="BOY6" s="62"/>
      <c r="BOZ6" s="62"/>
      <c r="BPA6" s="62"/>
      <c r="BPB6" s="62"/>
      <c r="BPC6" s="63"/>
      <c r="BPD6" s="64"/>
      <c r="BPE6" s="65"/>
      <c r="BPF6" s="65"/>
      <c r="BPG6" s="65"/>
      <c r="BPH6" s="65"/>
      <c r="BPI6" s="60"/>
      <c r="BPJ6" s="61"/>
      <c r="BPK6" s="61"/>
      <c r="BPL6" s="61"/>
      <c r="BPM6" s="61"/>
      <c r="BPN6" s="61"/>
      <c r="BPO6" s="62"/>
      <c r="BPP6" s="61"/>
      <c r="BPQ6" s="61"/>
      <c r="BPR6" s="61"/>
      <c r="BPS6" s="62"/>
      <c r="BPT6" s="62"/>
      <c r="BPU6" s="62"/>
      <c r="BPV6" s="62"/>
      <c r="BPW6" s="63"/>
      <c r="BPX6" s="64"/>
      <c r="BPY6" s="65"/>
      <c r="BPZ6" s="65"/>
      <c r="BQA6" s="65"/>
      <c r="BQB6" s="65"/>
      <c r="BQC6" s="60"/>
      <c r="BQD6" s="61"/>
      <c r="BQE6" s="61"/>
      <c r="BQF6" s="61"/>
      <c r="BQG6" s="61"/>
      <c r="BQH6" s="61"/>
      <c r="BQI6" s="62"/>
      <c r="BQJ6" s="61"/>
      <c r="BQK6" s="61"/>
      <c r="BQL6" s="61"/>
      <c r="BQM6" s="62"/>
      <c r="BQN6" s="62"/>
      <c r="BQO6" s="62"/>
      <c r="BQP6" s="62"/>
      <c r="BQQ6" s="63"/>
      <c r="BQR6" s="64"/>
      <c r="BQS6" s="65"/>
      <c r="BQT6" s="65"/>
      <c r="BQU6" s="65"/>
      <c r="BQV6" s="65"/>
      <c r="BQW6" s="60"/>
      <c r="BQX6" s="61"/>
      <c r="BQY6" s="61"/>
      <c r="BQZ6" s="61"/>
      <c r="BRA6" s="61"/>
      <c r="BRB6" s="61"/>
      <c r="BRC6" s="62"/>
      <c r="BRD6" s="61"/>
      <c r="BRE6" s="61"/>
      <c r="BRF6" s="61"/>
      <c r="BRG6" s="62"/>
      <c r="BRH6" s="62"/>
      <c r="BRI6" s="62"/>
      <c r="BRJ6" s="62"/>
      <c r="BRK6" s="63"/>
      <c r="BRL6" s="64"/>
      <c r="BRM6" s="65"/>
      <c r="BRN6" s="65"/>
      <c r="BRO6" s="65"/>
      <c r="BRP6" s="65"/>
      <c r="BRQ6" s="60"/>
      <c r="BRR6" s="61"/>
      <c r="BRS6" s="61"/>
      <c r="BRT6" s="61"/>
      <c r="BRU6" s="61"/>
      <c r="BRV6" s="61"/>
      <c r="BRW6" s="62"/>
      <c r="BRX6" s="61"/>
      <c r="BRY6" s="61"/>
      <c r="BRZ6" s="61"/>
      <c r="BSA6" s="62"/>
      <c r="BSB6" s="62"/>
      <c r="BSC6" s="62"/>
      <c r="BSD6" s="62"/>
      <c r="BSE6" s="63"/>
      <c r="BSF6" s="64"/>
      <c r="BSG6" s="65"/>
      <c r="BSH6" s="65"/>
      <c r="BSI6" s="65"/>
      <c r="BSJ6" s="65"/>
      <c r="BSK6" s="60"/>
      <c r="BSL6" s="61"/>
      <c r="BSM6" s="61"/>
      <c r="BSN6" s="61"/>
      <c r="BSO6" s="61"/>
      <c r="BSP6" s="61"/>
      <c r="BSQ6" s="62"/>
      <c r="BSR6" s="61"/>
      <c r="BSS6" s="61"/>
      <c r="BST6" s="61"/>
      <c r="BSU6" s="62"/>
      <c r="BSV6" s="62"/>
      <c r="BSW6" s="62"/>
      <c r="BSX6" s="62"/>
      <c r="BSY6" s="63"/>
      <c r="BSZ6" s="64"/>
      <c r="BTA6" s="65"/>
      <c r="BTB6" s="65"/>
      <c r="BTC6" s="65"/>
      <c r="BTD6" s="65"/>
      <c r="BTE6" s="60"/>
      <c r="BTF6" s="61"/>
      <c r="BTG6" s="61"/>
      <c r="BTH6" s="61"/>
      <c r="BTI6" s="61"/>
      <c r="BTJ6" s="61"/>
      <c r="BTK6" s="62"/>
      <c r="BTL6" s="61"/>
      <c r="BTM6" s="61"/>
      <c r="BTN6" s="61"/>
      <c r="BTO6" s="62"/>
      <c r="BTP6" s="62"/>
      <c r="BTQ6" s="62"/>
      <c r="BTR6" s="62"/>
      <c r="BTS6" s="63"/>
      <c r="BTT6" s="64"/>
      <c r="BTU6" s="65"/>
      <c r="BTV6" s="65"/>
      <c r="BTW6" s="65"/>
      <c r="BTX6" s="65"/>
      <c r="BTY6" s="60"/>
      <c r="BTZ6" s="61"/>
      <c r="BUA6" s="61"/>
      <c r="BUB6" s="61"/>
      <c r="BUC6" s="61"/>
      <c r="BUD6" s="61"/>
      <c r="BUE6" s="62"/>
      <c r="BUF6" s="61"/>
      <c r="BUG6" s="61"/>
      <c r="BUH6" s="61"/>
      <c r="BUI6" s="62"/>
      <c r="BUJ6" s="62"/>
      <c r="BUK6" s="62"/>
      <c r="BUL6" s="62"/>
      <c r="BUM6" s="63"/>
      <c r="BUN6" s="64"/>
      <c r="BUO6" s="65"/>
      <c r="BUP6" s="65"/>
      <c r="BUQ6" s="65"/>
      <c r="BUR6" s="65"/>
      <c r="BUS6" s="60"/>
      <c r="BUT6" s="61"/>
      <c r="BUU6" s="61"/>
      <c r="BUV6" s="61"/>
      <c r="BUW6" s="61"/>
      <c r="BUX6" s="61"/>
      <c r="BUY6" s="62"/>
      <c r="BUZ6" s="61"/>
      <c r="BVA6" s="61"/>
      <c r="BVB6" s="61"/>
      <c r="BVC6" s="62"/>
      <c r="BVD6" s="62"/>
      <c r="BVE6" s="62"/>
      <c r="BVF6" s="62"/>
      <c r="BVG6" s="63"/>
      <c r="BVH6" s="64"/>
      <c r="BVI6" s="65"/>
      <c r="BVJ6" s="65"/>
      <c r="BVK6" s="65"/>
      <c r="BVL6" s="65"/>
      <c r="BVM6" s="60"/>
      <c r="BVN6" s="61"/>
      <c r="BVO6" s="61"/>
      <c r="BVP6" s="61"/>
      <c r="BVQ6" s="61"/>
      <c r="BVR6" s="61"/>
      <c r="BVS6" s="62"/>
      <c r="BVT6" s="61"/>
      <c r="BVU6" s="61"/>
      <c r="BVV6" s="61"/>
      <c r="BVW6" s="62"/>
      <c r="BVX6" s="62"/>
      <c r="BVY6" s="62"/>
      <c r="BVZ6" s="62"/>
      <c r="BWA6" s="63"/>
      <c r="BWB6" s="64"/>
      <c r="BWC6" s="65"/>
      <c r="BWD6" s="65"/>
      <c r="BWE6" s="65"/>
      <c r="BWF6" s="65"/>
      <c r="BWG6" s="60"/>
      <c r="BWH6" s="61"/>
      <c r="BWI6" s="61"/>
      <c r="BWJ6" s="61"/>
      <c r="BWK6" s="61"/>
      <c r="BWL6" s="61"/>
      <c r="BWM6" s="62"/>
      <c r="BWN6" s="61"/>
      <c r="BWO6" s="61"/>
      <c r="BWP6" s="61"/>
      <c r="BWQ6" s="62"/>
      <c r="BWR6" s="62"/>
      <c r="BWS6" s="62"/>
      <c r="BWT6" s="62"/>
      <c r="BWU6" s="63"/>
      <c r="BWV6" s="64"/>
      <c r="BWW6" s="65"/>
      <c r="BWX6" s="65"/>
      <c r="BWY6" s="65"/>
      <c r="BWZ6" s="65"/>
      <c r="BXA6" s="60"/>
      <c r="BXB6" s="61"/>
      <c r="BXC6" s="61"/>
      <c r="BXD6" s="61"/>
      <c r="BXE6" s="61"/>
      <c r="BXF6" s="61"/>
      <c r="BXG6" s="62"/>
      <c r="BXH6" s="61"/>
      <c r="BXI6" s="61"/>
      <c r="BXJ6" s="61"/>
      <c r="BXK6" s="62"/>
      <c r="BXL6" s="62"/>
      <c r="BXM6" s="62"/>
      <c r="BXN6" s="62"/>
      <c r="BXO6" s="63"/>
      <c r="BXP6" s="64"/>
      <c r="BXQ6" s="65"/>
      <c r="BXR6" s="65"/>
      <c r="BXS6" s="65"/>
      <c r="BXT6" s="65"/>
      <c r="BXU6" s="60"/>
      <c r="BXV6" s="61"/>
      <c r="BXW6" s="61"/>
      <c r="BXX6" s="61"/>
      <c r="BXY6" s="61"/>
      <c r="BXZ6" s="61"/>
      <c r="BYA6" s="62"/>
      <c r="BYB6" s="61"/>
      <c r="BYC6" s="61"/>
      <c r="BYD6" s="61"/>
      <c r="BYE6" s="62"/>
      <c r="BYF6" s="62"/>
      <c r="BYG6" s="62"/>
      <c r="BYH6" s="62"/>
      <c r="BYI6" s="63"/>
      <c r="BYJ6" s="64"/>
      <c r="BYK6" s="65"/>
      <c r="BYL6" s="65"/>
      <c r="BYM6" s="65"/>
      <c r="BYN6" s="65"/>
      <c r="BYO6" s="60"/>
      <c r="BYP6" s="61"/>
      <c r="BYQ6" s="61"/>
      <c r="BYR6" s="61"/>
      <c r="BYS6" s="61"/>
      <c r="BYT6" s="61"/>
      <c r="BYU6" s="62"/>
      <c r="BYV6" s="61"/>
      <c r="BYW6" s="61"/>
      <c r="BYX6" s="61"/>
      <c r="BYY6" s="62"/>
      <c r="BYZ6" s="62"/>
      <c r="BZA6" s="62"/>
      <c r="BZB6" s="62"/>
      <c r="BZC6" s="63"/>
      <c r="BZD6" s="64"/>
      <c r="BZE6" s="65"/>
      <c r="BZF6" s="65"/>
      <c r="BZG6" s="65"/>
      <c r="BZH6" s="65"/>
      <c r="BZI6" s="60"/>
      <c r="BZJ6" s="61"/>
      <c r="BZK6" s="61"/>
      <c r="BZL6" s="61"/>
      <c r="BZM6" s="61"/>
      <c r="BZN6" s="61"/>
      <c r="BZO6" s="62"/>
      <c r="BZP6" s="61"/>
      <c r="BZQ6" s="61"/>
      <c r="BZR6" s="61"/>
      <c r="BZS6" s="62"/>
      <c r="BZT6" s="62"/>
      <c r="BZU6" s="62"/>
      <c r="BZV6" s="62"/>
      <c r="BZW6" s="63"/>
      <c r="BZX6" s="64"/>
      <c r="BZY6" s="65"/>
      <c r="BZZ6" s="65"/>
      <c r="CAA6" s="65"/>
      <c r="CAB6" s="65"/>
      <c r="CAC6" s="60"/>
      <c r="CAD6" s="61"/>
      <c r="CAE6" s="61"/>
      <c r="CAF6" s="61"/>
      <c r="CAG6" s="61"/>
      <c r="CAH6" s="61"/>
      <c r="CAI6" s="62"/>
      <c r="CAJ6" s="61"/>
      <c r="CAK6" s="61"/>
      <c r="CAL6" s="61"/>
      <c r="CAM6" s="62"/>
      <c r="CAN6" s="62"/>
      <c r="CAO6" s="62"/>
      <c r="CAP6" s="62"/>
      <c r="CAQ6" s="63"/>
      <c r="CAR6" s="64"/>
      <c r="CAS6" s="65"/>
      <c r="CAT6" s="65"/>
      <c r="CAU6" s="65"/>
      <c r="CAV6" s="65"/>
      <c r="CAW6" s="60"/>
      <c r="CAX6" s="61"/>
      <c r="CAY6" s="61"/>
      <c r="CAZ6" s="61"/>
      <c r="CBA6" s="61"/>
      <c r="CBB6" s="61"/>
      <c r="CBC6" s="62"/>
      <c r="CBD6" s="61"/>
      <c r="CBE6" s="61"/>
      <c r="CBF6" s="61"/>
      <c r="CBG6" s="62"/>
      <c r="CBH6" s="62"/>
      <c r="CBI6" s="62"/>
      <c r="CBJ6" s="62"/>
      <c r="CBK6" s="63"/>
      <c r="CBL6" s="64"/>
      <c r="CBM6" s="65"/>
      <c r="CBN6" s="65"/>
      <c r="CBO6" s="65"/>
      <c r="CBP6" s="65"/>
      <c r="CBQ6" s="60"/>
      <c r="CBR6" s="61"/>
      <c r="CBS6" s="61"/>
      <c r="CBT6" s="61"/>
      <c r="CBU6" s="61"/>
      <c r="CBV6" s="61"/>
      <c r="CBW6" s="62"/>
      <c r="CBX6" s="61"/>
      <c r="CBY6" s="61"/>
      <c r="CBZ6" s="61"/>
      <c r="CCA6" s="62"/>
      <c r="CCB6" s="62"/>
      <c r="CCC6" s="62"/>
      <c r="CCD6" s="62"/>
      <c r="CCE6" s="63"/>
      <c r="CCF6" s="64"/>
      <c r="CCG6" s="65"/>
      <c r="CCH6" s="65"/>
      <c r="CCI6" s="65"/>
      <c r="CCJ6" s="65"/>
      <c r="CCK6" s="60"/>
      <c r="CCL6" s="61"/>
      <c r="CCM6" s="61"/>
      <c r="CCN6" s="61"/>
      <c r="CCO6" s="61"/>
      <c r="CCP6" s="61"/>
      <c r="CCQ6" s="62"/>
      <c r="CCR6" s="61"/>
      <c r="CCS6" s="61"/>
      <c r="CCT6" s="61"/>
      <c r="CCU6" s="62"/>
      <c r="CCV6" s="62"/>
      <c r="CCW6" s="62"/>
      <c r="CCX6" s="62"/>
      <c r="CCY6" s="63"/>
      <c r="CCZ6" s="64"/>
      <c r="CDA6" s="65"/>
      <c r="CDB6" s="65"/>
      <c r="CDC6" s="65"/>
      <c r="CDD6" s="65"/>
      <c r="CDE6" s="60"/>
      <c r="CDF6" s="61"/>
      <c r="CDG6" s="61"/>
      <c r="CDH6" s="61"/>
      <c r="CDI6" s="61"/>
      <c r="CDJ6" s="61"/>
      <c r="CDK6" s="62"/>
      <c r="CDL6" s="61"/>
      <c r="CDM6" s="61"/>
      <c r="CDN6" s="61"/>
      <c r="CDO6" s="62"/>
      <c r="CDP6" s="62"/>
      <c r="CDQ6" s="62"/>
      <c r="CDR6" s="62"/>
      <c r="CDS6" s="63"/>
      <c r="CDT6" s="64"/>
      <c r="CDU6" s="65"/>
      <c r="CDV6" s="65"/>
      <c r="CDW6" s="65"/>
      <c r="CDX6" s="65"/>
      <c r="CDY6" s="60"/>
      <c r="CDZ6" s="61"/>
      <c r="CEA6" s="61"/>
      <c r="CEB6" s="61"/>
      <c r="CEC6" s="61"/>
      <c r="CED6" s="61"/>
      <c r="CEE6" s="62"/>
      <c r="CEF6" s="61"/>
      <c r="CEG6" s="61"/>
      <c r="CEH6" s="61"/>
      <c r="CEI6" s="62"/>
      <c r="CEJ6" s="62"/>
      <c r="CEK6" s="62"/>
      <c r="CEL6" s="62"/>
      <c r="CEM6" s="63"/>
      <c r="CEN6" s="64"/>
      <c r="CEO6" s="65"/>
      <c r="CEP6" s="65"/>
      <c r="CEQ6" s="65"/>
      <c r="CER6" s="65"/>
      <c r="CES6" s="60"/>
      <c r="CET6" s="61"/>
      <c r="CEU6" s="61"/>
      <c r="CEV6" s="61"/>
      <c r="CEW6" s="61"/>
      <c r="CEX6" s="61"/>
      <c r="CEY6" s="62"/>
      <c r="CEZ6" s="61"/>
      <c r="CFA6" s="61"/>
      <c r="CFB6" s="61"/>
      <c r="CFC6" s="62"/>
      <c r="CFD6" s="62"/>
      <c r="CFE6" s="62"/>
      <c r="CFF6" s="62"/>
      <c r="CFG6" s="63"/>
      <c r="CFH6" s="64"/>
      <c r="CFI6" s="65"/>
      <c r="CFJ6" s="65"/>
      <c r="CFK6" s="65"/>
      <c r="CFL6" s="65"/>
      <c r="CFM6" s="60"/>
      <c r="CFN6" s="61"/>
      <c r="CFO6" s="61"/>
      <c r="CFP6" s="61"/>
      <c r="CFQ6" s="61"/>
      <c r="CFR6" s="61"/>
      <c r="CFS6" s="62"/>
      <c r="CFT6" s="61"/>
      <c r="CFU6" s="61"/>
      <c r="CFV6" s="61"/>
      <c r="CFW6" s="62"/>
      <c r="CFX6" s="62"/>
      <c r="CFY6" s="62"/>
      <c r="CFZ6" s="62"/>
      <c r="CGA6" s="63"/>
      <c r="CGB6" s="64"/>
      <c r="CGC6" s="65"/>
      <c r="CGD6" s="65"/>
      <c r="CGE6" s="65"/>
      <c r="CGF6" s="65"/>
      <c r="CGG6" s="60"/>
      <c r="CGH6" s="61"/>
      <c r="CGI6" s="61"/>
      <c r="CGJ6" s="61"/>
      <c r="CGK6" s="61"/>
      <c r="CGL6" s="61"/>
      <c r="CGM6" s="62"/>
      <c r="CGN6" s="61"/>
      <c r="CGO6" s="61"/>
      <c r="CGP6" s="61"/>
      <c r="CGQ6" s="62"/>
      <c r="CGR6" s="62"/>
      <c r="CGS6" s="62"/>
      <c r="CGT6" s="62"/>
      <c r="CGU6" s="63"/>
      <c r="CGV6" s="64"/>
      <c r="CGW6" s="65"/>
      <c r="CGX6" s="65"/>
      <c r="CGY6" s="65"/>
      <c r="CGZ6" s="65"/>
      <c r="CHA6" s="60"/>
      <c r="CHB6" s="61"/>
      <c r="CHC6" s="61"/>
      <c r="CHD6" s="61"/>
      <c r="CHE6" s="61"/>
      <c r="CHF6" s="61"/>
      <c r="CHG6" s="62"/>
      <c r="CHH6" s="61"/>
      <c r="CHI6" s="61"/>
      <c r="CHJ6" s="61"/>
      <c r="CHK6" s="62"/>
      <c r="CHL6" s="62"/>
      <c r="CHM6" s="62"/>
      <c r="CHN6" s="62"/>
      <c r="CHO6" s="63"/>
      <c r="CHP6" s="64"/>
      <c r="CHQ6" s="65"/>
      <c r="CHR6" s="65"/>
      <c r="CHS6" s="65"/>
      <c r="CHT6" s="65"/>
      <c r="CHU6" s="60"/>
      <c r="CHV6" s="61"/>
      <c r="CHW6" s="61"/>
      <c r="CHX6" s="61"/>
      <c r="CHY6" s="61"/>
      <c r="CHZ6" s="61"/>
      <c r="CIA6" s="62"/>
      <c r="CIB6" s="61"/>
      <c r="CIC6" s="61"/>
      <c r="CID6" s="61"/>
      <c r="CIE6" s="62"/>
      <c r="CIF6" s="62"/>
      <c r="CIG6" s="62"/>
      <c r="CIH6" s="62"/>
      <c r="CII6" s="63"/>
      <c r="CIJ6" s="64"/>
      <c r="CIK6" s="65"/>
      <c r="CIL6" s="65"/>
      <c r="CIM6" s="65"/>
      <c r="CIN6" s="65"/>
      <c r="CIO6" s="60"/>
      <c r="CIP6" s="61"/>
      <c r="CIQ6" s="61"/>
      <c r="CIR6" s="61"/>
      <c r="CIS6" s="61"/>
      <c r="CIT6" s="61"/>
      <c r="CIU6" s="62"/>
      <c r="CIV6" s="61"/>
      <c r="CIW6" s="61"/>
      <c r="CIX6" s="61"/>
      <c r="CIY6" s="62"/>
      <c r="CIZ6" s="62"/>
      <c r="CJA6" s="62"/>
      <c r="CJB6" s="62"/>
      <c r="CJC6" s="63"/>
      <c r="CJD6" s="64"/>
      <c r="CJE6" s="65"/>
      <c r="CJF6" s="65"/>
      <c r="CJG6" s="65"/>
      <c r="CJH6" s="65"/>
      <c r="CJI6" s="60"/>
      <c r="CJJ6" s="61"/>
      <c r="CJK6" s="61"/>
      <c r="CJL6" s="61"/>
      <c r="CJM6" s="61"/>
      <c r="CJN6" s="61"/>
      <c r="CJO6" s="62"/>
      <c r="CJP6" s="61"/>
      <c r="CJQ6" s="61"/>
      <c r="CJR6" s="61"/>
      <c r="CJS6" s="62"/>
      <c r="CJT6" s="62"/>
      <c r="CJU6" s="62"/>
      <c r="CJV6" s="62"/>
      <c r="CJW6" s="63"/>
      <c r="CJX6" s="64"/>
      <c r="CJY6" s="65"/>
      <c r="CJZ6" s="65"/>
      <c r="CKA6" s="65"/>
      <c r="CKB6" s="65"/>
      <c r="CKC6" s="60"/>
      <c r="CKD6" s="61"/>
      <c r="CKE6" s="61"/>
      <c r="CKF6" s="61"/>
      <c r="CKG6" s="61"/>
      <c r="CKH6" s="61"/>
      <c r="CKI6" s="62"/>
      <c r="CKJ6" s="61"/>
      <c r="CKK6" s="61"/>
      <c r="CKL6" s="61"/>
      <c r="CKM6" s="62"/>
      <c r="CKN6" s="62"/>
      <c r="CKO6" s="62"/>
      <c r="CKP6" s="62"/>
      <c r="CKQ6" s="63"/>
      <c r="CKR6" s="64"/>
      <c r="CKS6" s="65"/>
      <c r="CKT6" s="65"/>
      <c r="CKU6" s="65"/>
      <c r="CKV6" s="65"/>
      <c r="CKW6" s="60"/>
      <c r="CKX6" s="61"/>
      <c r="CKY6" s="61"/>
      <c r="CKZ6" s="61"/>
      <c r="CLA6" s="61"/>
      <c r="CLB6" s="61"/>
      <c r="CLC6" s="62"/>
      <c r="CLD6" s="61"/>
      <c r="CLE6" s="61"/>
      <c r="CLF6" s="61"/>
      <c r="CLG6" s="62"/>
      <c r="CLH6" s="62"/>
      <c r="CLI6" s="62"/>
      <c r="CLJ6" s="62"/>
      <c r="CLK6" s="63"/>
      <c r="CLL6" s="64"/>
      <c r="CLM6" s="65"/>
      <c r="CLN6" s="65"/>
      <c r="CLO6" s="65"/>
      <c r="CLP6" s="65"/>
      <c r="CLQ6" s="60"/>
      <c r="CLR6" s="61"/>
      <c r="CLS6" s="61"/>
      <c r="CLT6" s="61"/>
      <c r="CLU6" s="61"/>
      <c r="CLV6" s="61"/>
      <c r="CLW6" s="62"/>
      <c r="CLX6" s="61"/>
      <c r="CLY6" s="61"/>
      <c r="CLZ6" s="61"/>
      <c r="CMA6" s="62"/>
      <c r="CMB6" s="62"/>
      <c r="CMC6" s="62"/>
      <c r="CMD6" s="62"/>
      <c r="CME6" s="63"/>
      <c r="CMF6" s="64"/>
      <c r="CMG6" s="65"/>
      <c r="CMH6" s="65"/>
      <c r="CMI6" s="65"/>
      <c r="CMJ6" s="65"/>
      <c r="CMK6" s="60"/>
      <c r="CML6" s="61"/>
      <c r="CMM6" s="61"/>
      <c r="CMN6" s="61"/>
      <c r="CMO6" s="61"/>
      <c r="CMP6" s="61"/>
      <c r="CMQ6" s="62"/>
      <c r="CMR6" s="61"/>
      <c r="CMS6" s="61"/>
      <c r="CMT6" s="61"/>
      <c r="CMU6" s="62"/>
      <c r="CMV6" s="62"/>
      <c r="CMW6" s="62"/>
      <c r="CMX6" s="62"/>
      <c r="CMY6" s="63"/>
      <c r="CMZ6" s="64"/>
      <c r="CNA6" s="65"/>
      <c r="CNB6" s="65"/>
      <c r="CNC6" s="65"/>
      <c r="CND6" s="65"/>
      <c r="CNE6" s="60"/>
      <c r="CNF6" s="61"/>
      <c r="CNG6" s="61"/>
      <c r="CNH6" s="61"/>
      <c r="CNI6" s="61"/>
      <c r="CNJ6" s="61"/>
      <c r="CNK6" s="62"/>
      <c r="CNL6" s="61"/>
      <c r="CNM6" s="61"/>
      <c r="CNN6" s="61"/>
      <c r="CNO6" s="62"/>
      <c r="CNP6" s="62"/>
      <c r="CNQ6" s="62"/>
      <c r="CNR6" s="62"/>
      <c r="CNS6" s="63"/>
      <c r="CNT6" s="64"/>
      <c r="CNU6" s="65"/>
      <c r="CNV6" s="65"/>
      <c r="CNW6" s="65"/>
      <c r="CNX6" s="65"/>
      <c r="CNY6" s="60"/>
      <c r="CNZ6" s="61"/>
      <c r="COA6" s="61"/>
      <c r="COB6" s="61"/>
      <c r="COC6" s="61"/>
      <c r="COD6" s="61"/>
      <c r="COE6" s="62"/>
      <c r="COF6" s="61"/>
      <c r="COG6" s="61"/>
      <c r="COH6" s="61"/>
      <c r="COI6" s="62"/>
      <c r="COJ6" s="62"/>
      <c r="COK6" s="62"/>
      <c r="COL6" s="62"/>
      <c r="COM6" s="63"/>
      <c r="CON6" s="64"/>
      <c r="COO6" s="65"/>
      <c r="COP6" s="65"/>
      <c r="COQ6" s="65"/>
      <c r="COR6" s="65"/>
      <c r="COS6" s="60"/>
      <c r="COT6" s="61"/>
      <c r="COU6" s="61"/>
      <c r="COV6" s="61"/>
      <c r="COW6" s="61"/>
      <c r="COX6" s="61"/>
      <c r="COY6" s="62"/>
      <c r="COZ6" s="61"/>
      <c r="CPA6" s="61"/>
      <c r="CPB6" s="61"/>
      <c r="CPC6" s="62"/>
      <c r="CPD6" s="62"/>
      <c r="CPE6" s="62"/>
      <c r="CPF6" s="62"/>
      <c r="CPG6" s="63"/>
      <c r="CPH6" s="64"/>
      <c r="CPI6" s="65"/>
      <c r="CPJ6" s="65"/>
      <c r="CPK6" s="65"/>
      <c r="CPL6" s="65"/>
      <c r="CPM6" s="60"/>
      <c r="CPN6" s="61"/>
      <c r="CPO6" s="61"/>
      <c r="CPP6" s="61"/>
      <c r="CPQ6" s="61"/>
      <c r="CPR6" s="61"/>
      <c r="CPS6" s="62"/>
      <c r="CPT6" s="61"/>
      <c r="CPU6" s="61"/>
      <c r="CPV6" s="61"/>
      <c r="CPW6" s="62"/>
      <c r="CPX6" s="62"/>
      <c r="CPY6" s="62"/>
      <c r="CPZ6" s="62"/>
      <c r="CQA6" s="63"/>
      <c r="CQB6" s="64"/>
      <c r="CQC6" s="65"/>
      <c r="CQD6" s="65"/>
      <c r="CQE6" s="65"/>
      <c r="CQF6" s="65"/>
      <c r="CQG6" s="60"/>
      <c r="CQH6" s="61"/>
      <c r="CQI6" s="61"/>
      <c r="CQJ6" s="61"/>
      <c r="CQK6" s="61"/>
      <c r="CQL6" s="61"/>
      <c r="CQM6" s="62"/>
      <c r="CQN6" s="61"/>
      <c r="CQO6" s="61"/>
      <c r="CQP6" s="61"/>
      <c r="CQQ6" s="62"/>
      <c r="CQR6" s="62"/>
      <c r="CQS6" s="62"/>
      <c r="CQT6" s="62"/>
      <c r="CQU6" s="63"/>
      <c r="CQV6" s="64"/>
      <c r="CQW6" s="65"/>
      <c r="CQX6" s="65"/>
      <c r="CQY6" s="65"/>
      <c r="CQZ6" s="65"/>
      <c r="CRA6" s="60"/>
      <c r="CRB6" s="61"/>
      <c r="CRC6" s="61"/>
      <c r="CRD6" s="61"/>
      <c r="CRE6" s="61"/>
      <c r="CRF6" s="61"/>
      <c r="CRG6" s="62"/>
      <c r="CRH6" s="61"/>
      <c r="CRI6" s="61"/>
      <c r="CRJ6" s="61"/>
      <c r="CRK6" s="62"/>
      <c r="CRL6" s="62"/>
      <c r="CRM6" s="62"/>
      <c r="CRN6" s="62"/>
      <c r="CRO6" s="63"/>
      <c r="CRP6" s="64"/>
      <c r="CRQ6" s="65"/>
      <c r="CRR6" s="65"/>
      <c r="CRS6" s="65"/>
      <c r="CRT6" s="65"/>
      <c r="CRU6" s="60"/>
      <c r="CRV6" s="61"/>
      <c r="CRW6" s="61"/>
      <c r="CRX6" s="61"/>
      <c r="CRY6" s="61"/>
      <c r="CRZ6" s="61"/>
      <c r="CSA6" s="62"/>
      <c r="CSB6" s="61"/>
      <c r="CSC6" s="61"/>
      <c r="CSD6" s="61"/>
      <c r="CSE6" s="62"/>
      <c r="CSF6" s="62"/>
      <c r="CSG6" s="62"/>
      <c r="CSH6" s="62"/>
      <c r="CSI6" s="63"/>
      <c r="CSJ6" s="64"/>
      <c r="CSK6" s="65"/>
      <c r="CSL6" s="65"/>
      <c r="CSM6" s="65"/>
      <c r="CSN6" s="65"/>
      <c r="CSO6" s="60"/>
      <c r="CSP6" s="61"/>
      <c r="CSQ6" s="61"/>
      <c r="CSR6" s="61"/>
      <c r="CSS6" s="61"/>
      <c r="CST6" s="61"/>
      <c r="CSU6" s="62"/>
      <c r="CSV6" s="61"/>
      <c r="CSW6" s="61"/>
      <c r="CSX6" s="61"/>
      <c r="CSY6" s="62"/>
      <c r="CSZ6" s="62"/>
      <c r="CTA6" s="62"/>
      <c r="CTB6" s="62"/>
      <c r="CTC6" s="63"/>
      <c r="CTD6" s="64"/>
      <c r="CTE6" s="65"/>
      <c r="CTF6" s="65"/>
      <c r="CTG6" s="65"/>
      <c r="CTH6" s="65"/>
      <c r="CTI6" s="60"/>
      <c r="CTJ6" s="61"/>
      <c r="CTK6" s="61"/>
      <c r="CTL6" s="61"/>
      <c r="CTM6" s="61"/>
      <c r="CTN6" s="61"/>
      <c r="CTO6" s="62"/>
      <c r="CTP6" s="61"/>
      <c r="CTQ6" s="61"/>
      <c r="CTR6" s="61"/>
      <c r="CTS6" s="62"/>
      <c r="CTT6" s="62"/>
      <c r="CTU6" s="62"/>
      <c r="CTV6" s="62"/>
      <c r="CTW6" s="63"/>
      <c r="CTX6" s="64"/>
      <c r="CTY6" s="65"/>
      <c r="CTZ6" s="65"/>
      <c r="CUA6" s="65"/>
      <c r="CUB6" s="65"/>
      <c r="CUC6" s="60"/>
      <c r="CUD6" s="61"/>
      <c r="CUE6" s="61"/>
      <c r="CUF6" s="61"/>
      <c r="CUG6" s="61"/>
      <c r="CUH6" s="61"/>
      <c r="CUI6" s="62"/>
      <c r="CUJ6" s="61"/>
      <c r="CUK6" s="61"/>
      <c r="CUL6" s="61"/>
      <c r="CUM6" s="62"/>
      <c r="CUN6" s="62"/>
      <c r="CUO6" s="62"/>
      <c r="CUP6" s="62"/>
      <c r="CUQ6" s="63"/>
      <c r="CUR6" s="64"/>
      <c r="CUS6" s="65"/>
      <c r="CUT6" s="65"/>
      <c r="CUU6" s="65"/>
      <c r="CUV6" s="65"/>
      <c r="CUW6" s="60"/>
      <c r="CUX6" s="61"/>
      <c r="CUY6" s="61"/>
      <c r="CUZ6" s="61"/>
      <c r="CVA6" s="61"/>
      <c r="CVB6" s="61"/>
      <c r="CVC6" s="62"/>
      <c r="CVD6" s="61"/>
      <c r="CVE6" s="61"/>
      <c r="CVF6" s="61"/>
      <c r="CVG6" s="62"/>
      <c r="CVH6" s="62"/>
      <c r="CVI6" s="62"/>
      <c r="CVJ6" s="62"/>
      <c r="CVK6" s="63"/>
      <c r="CVL6" s="64"/>
      <c r="CVM6" s="65"/>
      <c r="CVN6" s="65"/>
      <c r="CVO6" s="65"/>
      <c r="CVP6" s="65"/>
      <c r="CVQ6" s="60"/>
      <c r="CVR6" s="61"/>
      <c r="CVS6" s="61"/>
      <c r="CVT6" s="61"/>
      <c r="CVU6" s="61"/>
      <c r="CVV6" s="61"/>
      <c r="CVW6" s="62"/>
      <c r="CVX6" s="61"/>
      <c r="CVY6" s="61"/>
      <c r="CVZ6" s="61"/>
      <c r="CWA6" s="62"/>
      <c r="CWB6" s="62"/>
      <c r="CWC6" s="62"/>
      <c r="CWD6" s="62"/>
      <c r="CWE6" s="63"/>
      <c r="CWF6" s="64"/>
      <c r="CWG6" s="65"/>
      <c r="CWH6" s="65"/>
      <c r="CWI6" s="65"/>
      <c r="CWJ6" s="65"/>
      <c r="CWK6" s="60"/>
      <c r="CWL6" s="61"/>
      <c r="CWM6" s="61"/>
      <c r="CWN6" s="61"/>
      <c r="CWO6" s="61"/>
      <c r="CWP6" s="61"/>
      <c r="CWQ6" s="62"/>
      <c r="CWR6" s="61"/>
      <c r="CWS6" s="61"/>
      <c r="CWT6" s="61"/>
      <c r="CWU6" s="62"/>
      <c r="CWV6" s="62"/>
      <c r="CWW6" s="62"/>
      <c r="CWX6" s="62"/>
      <c r="CWY6" s="63"/>
      <c r="CWZ6" s="64"/>
      <c r="CXA6" s="65"/>
      <c r="CXB6" s="65"/>
      <c r="CXC6" s="65"/>
      <c r="CXD6" s="65"/>
      <c r="CXE6" s="60"/>
      <c r="CXF6" s="61"/>
      <c r="CXG6" s="61"/>
      <c r="CXH6" s="61"/>
      <c r="CXI6" s="61"/>
      <c r="CXJ6" s="61"/>
      <c r="CXK6" s="62"/>
      <c r="CXL6" s="61"/>
      <c r="CXM6" s="61"/>
      <c r="CXN6" s="61"/>
      <c r="CXO6" s="62"/>
      <c r="CXP6" s="62"/>
      <c r="CXQ6" s="62"/>
      <c r="CXR6" s="62"/>
      <c r="CXS6" s="63"/>
      <c r="CXT6" s="64"/>
      <c r="CXU6" s="65"/>
      <c r="CXV6" s="65"/>
      <c r="CXW6" s="65"/>
      <c r="CXX6" s="65"/>
      <c r="CXY6" s="60"/>
      <c r="CXZ6" s="61"/>
      <c r="CYA6" s="61"/>
      <c r="CYB6" s="61"/>
      <c r="CYC6" s="61"/>
      <c r="CYD6" s="61"/>
      <c r="CYE6" s="62"/>
      <c r="CYF6" s="61"/>
      <c r="CYG6" s="61"/>
      <c r="CYH6" s="61"/>
      <c r="CYI6" s="62"/>
      <c r="CYJ6" s="62"/>
      <c r="CYK6" s="62"/>
      <c r="CYL6" s="62"/>
      <c r="CYM6" s="63"/>
      <c r="CYN6" s="64"/>
      <c r="CYO6" s="65"/>
      <c r="CYP6" s="65"/>
      <c r="CYQ6" s="65"/>
      <c r="CYR6" s="65"/>
      <c r="CYS6" s="60"/>
      <c r="CYT6" s="61"/>
      <c r="CYU6" s="61"/>
      <c r="CYV6" s="61"/>
      <c r="CYW6" s="61"/>
      <c r="CYX6" s="61"/>
      <c r="CYY6" s="62"/>
      <c r="CYZ6" s="61"/>
      <c r="CZA6" s="61"/>
      <c r="CZB6" s="61"/>
      <c r="CZC6" s="62"/>
      <c r="CZD6" s="62"/>
      <c r="CZE6" s="62"/>
      <c r="CZF6" s="62"/>
      <c r="CZG6" s="63"/>
      <c r="CZH6" s="64"/>
      <c r="CZI6" s="65"/>
      <c r="CZJ6" s="65"/>
      <c r="CZK6" s="65"/>
      <c r="CZL6" s="65"/>
      <c r="CZM6" s="60"/>
      <c r="CZN6" s="61"/>
      <c r="CZO6" s="61"/>
      <c r="CZP6" s="61"/>
      <c r="CZQ6" s="61"/>
      <c r="CZR6" s="61"/>
      <c r="CZS6" s="62"/>
      <c r="CZT6" s="61"/>
      <c r="CZU6" s="61"/>
      <c r="CZV6" s="61"/>
      <c r="CZW6" s="62"/>
      <c r="CZX6" s="62"/>
      <c r="CZY6" s="62"/>
      <c r="CZZ6" s="62"/>
      <c r="DAA6" s="63"/>
      <c r="DAB6" s="64"/>
      <c r="DAC6" s="65"/>
      <c r="DAD6" s="65"/>
      <c r="DAE6" s="65"/>
      <c r="DAF6" s="65"/>
      <c r="DAG6" s="60"/>
      <c r="DAH6" s="61"/>
      <c r="DAI6" s="61"/>
      <c r="DAJ6" s="61"/>
      <c r="DAK6" s="61"/>
      <c r="DAL6" s="61"/>
      <c r="DAM6" s="62"/>
      <c r="DAN6" s="61"/>
      <c r="DAO6" s="61"/>
      <c r="DAP6" s="61"/>
      <c r="DAQ6" s="62"/>
      <c r="DAR6" s="62"/>
      <c r="DAS6" s="62"/>
      <c r="DAT6" s="62"/>
      <c r="DAU6" s="63"/>
      <c r="DAV6" s="64"/>
      <c r="DAW6" s="65"/>
      <c r="DAX6" s="65"/>
      <c r="DAY6" s="65"/>
      <c r="DAZ6" s="65"/>
      <c r="DBA6" s="60"/>
      <c r="DBB6" s="61"/>
      <c r="DBC6" s="61"/>
      <c r="DBD6" s="61"/>
      <c r="DBE6" s="61"/>
      <c r="DBF6" s="61"/>
      <c r="DBG6" s="62"/>
      <c r="DBH6" s="61"/>
      <c r="DBI6" s="61"/>
      <c r="DBJ6" s="61"/>
      <c r="DBK6" s="62"/>
      <c r="DBL6" s="62"/>
      <c r="DBM6" s="62"/>
      <c r="DBN6" s="62"/>
      <c r="DBO6" s="63"/>
      <c r="DBP6" s="64"/>
      <c r="DBQ6" s="65"/>
      <c r="DBR6" s="65"/>
      <c r="DBS6" s="65"/>
      <c r="DBT6" s="65"/>
      <c r="DBU6" s="60"/>
      <c r="DBV6" s="61"/>
      <c r="DBW6" s="61"/>
      <c r="DBX6" s="61"/>
      <c r="DBY6" s="61"/>
      <c r="DBZ6" s="61"/>
      <c r="DCA6" s="62"/>
      <c r="DCB6" s="61"/>
      <c r="DCC6" s="61"/>
      <c r="DCD6" s="61"/>
      <c r="DCE6" s="62"/>
      <c r="DCF6" s="62"/>
      <c r="DCG6" s="62"/>
      <c r="DCH6" s="62"/>
      <c r="DCI6" s="63"/>
      <c r="DCJ6" s="64"/>
      <c r="DCK6" s="65"/>
      <c r="DCL6" s="65"/>
      <c r="DCM6" s="65"/>
      <c r="DCN6" s="65"/>
      <c r="DCO6" s="60"/>
      <c r="DCP6" s="61"/>
      <c r="DCQ6" s="61"/>
      <c r="DCR6" s="61"/>
      <c r="DCS6" s="61"/>
      <c r="DCT6" s="61"/>
      <c r="DCU6" s="62"/>
      <c r="DCV6" s="61"/>
      <c r="DCW6" s="61"/>
      <c r="DCX6" s="61"/>
      <c r="DCY6" s="62"/>
      <c r="DCZ6" s="62"/>
      <c r="DDA6" s="62"/>
      <c r="DDB6" s="62"/>
      <c r="DDC6" s="63"/>
      <c r="DDD6" s="64"/>
      <c r="DDE6" s="65"/>
      <c r="DDF6" s="65"/>
      <c r="DDG6" s="65"/>
      <c r="DDH6" s="65"/>
      <c r="DDI6" s="60"/>
      <c r="DDJ6" s="61"/>
      <c r="DDK6" s="61"/>
      <c r="DDL6" s="61"/>
      <c r="DDM6" s="61"/>
      <c r="DDN6" s="61"/>
      <c r="DDO6" s="62"/>
      <c r="DDP6" s="61"/>
      <c r="DDQ6" s="61"/>
      <c r="DDR6" s="61"/>
      <c r="DDS6" s="62"/>
      <c r="DDT6" s="62"/>
      <c r="DDU6" s="62"/>
      <c r="DDV6" s="62"/>
      <c r="DDW6" s="63"/>
      <c r="DDX6" s="64"/>
      <c r="DDY6" s="65"/>
      <c r="DDZ6" s="65"/>
      <c r="DEA6" s="65"/>
      <c r="DEB6" s="65"/>
      <c r="DEC6" s="60"/>
      <c r="DED6" s="61"/>
      <c r="DEE6" s="61"/>
      <c r="DEF6" s="61"/>
      <c r="DEG6" s="61"/>
      <c r="DEH6" s="61"/>
      <c r="DEI6" s="62"/>
      <c r="DEJ6" s="61"/>
      <c r="DEK6" s="61"/>
      <c r="DEL6" s="61"/>
      <c r="DEM6" s="62"/>
      <c r="DEN6" s="62"/>
      <c r="DEO6" s="62"/>
      <c r="DEP6" s="62"/>
      <c r="DEQ6" s="63"/>
      <c r="DER6" s="64"/>
      <c r="DES6" s="65"/>
      <c r="DET6" s="65"/>
      <c r="DEU6" s="65"/>
      <c r="DEV6" s="65"/>
      <c r="DEW6" s="60"/>
      <c r="DEX6" s="61"/>
      <c r="DEY6" s="61"/>
      <c r="DEZ6" s="61"/>
      <c r="DFA6" s="61"/>
      <c r="DFB6" s="61"/>
      <c r="DFC6" s="62"/>
      <c r="DFD6" s="61"/>
      <c r="DFE6" s="61"/>
      <c r="DFF6" s="61"/>
      <c r="DFG6" s="62"/>
      <c r="DFH6" s="62"/>
      <c r="DFI6" s="62"/>
      <c r="DFJ6" s="62"/>
      <c r="DFK6" s="63"/>
      <c r="DFL6" s="64"/>
      <c r="DFM6" s="65"/>
      <c r="DFN6" s="65"/>
      <c r="DFO6" s="65"/>
      <c r="DFP6" s="65"/>
      <c r="DFQ6" s="60"/>
      <c r="DFR6" s="61"/>
      <c r="DFS6" s="61"/>
      <c r="DFT6" s="61"/>
      <c r="DFU6" s="61"/>
      <c r="DFV6" s="61"/>
      <c r="DFW6" s="62"/>
      <c r="DFX6" s="61"/>
      <c r="DFY6" s="61"/>
      <c r="DFZ6" s="61"/>
      <c r="DGA6" s="62"/>
      <c r="DGB6" s="62"/>
      <c r="DGC6" s="62"/>
      <c r="DGD6" s="62"/>
      <c r="DGE6" s="63"/>
      <c r="DGF6" s="64"/>
      <c r="DGG6" s="65"/>
      <c r="DGH6" s="65"/>
      <c r="DGI6" s="65"/>
      <c r="DGJ6" s="65"/>
      <c r="DGK6" s="60"/>
      <c r="DGL6" s="61"/>
      <c r="DGM6" s="61"/>
      <c r="DGN6" s="61"/>
      <c r="DGO6" s="61"/>
      <c r="DGP6" s="61"/>
      <c r="DGQ6" s="62"/>
      <c r="DGR6" s="61"/>
      <c r="DGS6" s="61"/>
      <c r="DGT6" s="61"/>
      <c r="DGU6" s="62"/>
      <c r="DGV6" s="62"/>
      <c r="DGW6" s="62"/>
      <c r="DGX6" s="62"/>
      <c r="DGY6" s="63"/>
      <c r="DGZ6" s="64"/>
      <c r="DHA6" s="65"/>
      <c r="DHB6" s="65"/>
      <c r="DHC6" s="65"/>
      <c r="DHD6" s="65"/>
      <c r="DHE6" s="60"/>
      <c r="DHF6" s="61"/>
      <c r="DHG6" s="61"/>
      <c r="DHH6" s="61"/>
      <c r="DHI6" s="61"/>
      <c r="DHJ6" s="61"/>
      <c r="DHK6" s="62"/>
      <c r="DHL6" s="61"/>
      <c r="DHM6" s="61"/>
      <c r="DHN6" s="61"/>
      <c r="DHO6" s="62"/>
      <c r="DHP6" s="62"/>
      <c r="DHQ6" s="62"/>
      <c r="DHR6" s="62"/>
      <c r="DHS6" s="63"/>
      <c r="DHT6" s="64"/>
      <c r="DHU6" s="65"/>
      <c r="DHV6" s="65"/>
      <c r="DHW6" s="65"/>
      <c r="DHX6" s="65"/>
      <c r="DHY6" s="60"/>
      <c r="DHZ6" s="61"/>
      <c r="DIA6" s="61"/>
      <c r="DIB6" s="61"/>
      <c r="DIC6" s="61"/>
      <c r="DID6" s="61"/>
      <c r="DIE6" s="62"/>
      <c r="DIF6" s="61"/>
      <c r="DIG6" s="61"/>
      <c r="DIH6" s="61"/>
      <c r="DII6" s="62"/>
      <c r="DIJ6" s="62"/>
      <c r="DIK6" s="62"/>
      <c r="DIL6" s="62"/>
      <c r="DIM6" s="63"/>
      <c r="DIN6" s="64"/>
      <c r="DIO6" s="65"/>
      <c r="DIP6" s="65"/>
      <c r="DIQ6" s="65"/>
      <c r="DIR6" s="65"/>
      <c r="DIS6" s="60"/>
      <c r="DIT6" s="61"/>
      <c r="DIU6" s="61"/>
      <c r="DIV6" s="61"/>
      <c r="DIW6" s="61"/>
      <c r="DIX6" s="61"/>
      <c r="DIY6" s="62"/>
      <c r="DIZ6" s="61"/>
      <c r="DJA6" s="61"/>
      <c r="DJB6" s="61"/>
      <c r="DJC6" s="62"/>
      <c r="DJD6" s="62"/>
      <c r="DJE6" s="62"/>
      <c r="DJF6" s="62"/>
      <c r="DJG6" s="63"/>
      <c r="DJH6" s="64"/>
      <c r="DJI6" s="65"/>
      <c r="DJJ6" s="65"/>
      <c r="DJK6" s="65"/>
      <c r="DJL6" s="65"/>
      <c r="DJM6" s="60"/>
      <c r="DJN6" s="61"/>
      <c r="DJO6" s="61"/>
      <c r="DJP6" s="61"/>
      <c r="DJQ6" s="61"/>
      <c r="DJR6" s="61"/>
      <c r="DJS6" s="62"/>
      <c r="DJT6" s="61"/>
      <c r="DJU6" s="61"/>
      <c r="DJV6" s="61"/>
      <c r="DJW6" s="62"/>
      <c r="DJX6" s="62"/>
      <c r="DJY6" s="62"/>
      <c r="DJZ6" s="62"/>
      <c r="DKA6" s="63"/>
      <c r="DKB6" s="64"/>
      <c r="DKC6" s="65"/>
      <c r="DKD6" s="65"/>
      <c r="DKE6" s="65"/>
      <c r="DKF6" s="65"/>
      <c r="DKG6" s="60"/>
      <c r="DKH6" s="61"/>
      <c r="DKI6" s="61"/>
      <c r="DKJ6" s="61"/>
      <c r="DKK6" s="61"/>
      <c r="DKL6" s="61"/>
      <c r="DKM6" s="62"/>
      <c r="DKN6" s="61"/>
      <c r="DKO6" s="61"/>
      <c r="DKP6" s="61"/>
      <c r="DKQ6" s="62"/>
      <c r="DKR6" s="62"/>
      <c r="DKS6" s="62"/>
      <c r="DKT6" s="62"/>
      <c r="DKU6" s="63"/>
      <c r="DKV6" s="64"/>
      <c r="DKW6" s="65"/>
      <c r="DKX6" s="65"/>
      <c r="DKY6" s="65"/>
      <c r="DKZ6" s="65"/>
      <c r="DLA6" s="60"/>
      <c r="DLB6" s="61"/>
      <c r="DLC6" s="61"/>
      <c r="DLD6" s="61"/>
      <c r="DLE6" s="61"/>
      <c r="DLF6" s="61"/>
      <c r="DLG6" s="62"/>
      <c r="DLH6" s="61"/>
      <c r="DLI6" s="61"/>
      <c r="DLJ6" s="61"/>
      <c r="DLK6" s="62"/>
      <c r="DLL6" s="62"/>
      <c r="DLM6" s="62"/>
      <c r="DLN6" s="62"/>
      <c r="DLO6" s="63"/>
      <c r="DLP6" s="64"/>
      <c r="DLQ6" s="65"/>
      <c r="DLR6" s="65"/>
      <c r="DLS6" s="65"/>
      <c r="DLT6" s="65"/>
      <c r="DLU6" s="60"/>
      <c r="DLV6" s="61"/>
      <c r="DLW6" s="61"/>
      <c r="DLX6" s="61"/>
      <c r="DLY6" s="61"/>
      <c r="DLZ6" s="61"/>
      <c r="DMA6" s="62"/>
      <c r="DMB6" s="61"/>
      <c r="DMC6" s="61"/>
      <c r="DMD6" s="61"/>
      <c r="DME6" s="62"/>
      <c r="DMF6" s="62"/>
      <c r="DMG6" s="62"/>
      <c r="DMH6" s="62"/>
      <c r="DMI6" s="63"/>
      <c r="DMJ6" s="64"/>
      <c r="DMK6" s="65"/>
      <c r="DML6" s="65"/>
      <c r="DMM6" s="65"/>
      <c r="DMN6" s="65"/>
      <c r="DMO6" s="60"/>
      <c r="DMP6" s="61"/>
      <c r="DMQ6" s="61"/>
      <c r="DMR6" s="61"/>
      <c r="DMS6" s="61"/>
      <c r="DMT6" s="61"/>
      <c r="DMU6" s="62"/>
      <c r="DMV6" s="61"/>
      <c r="DMW6" s="61"/>
      <c r="DMX6" s="61"/>
      <c r="DMY6" s="62"/>
      <c r="DMZ6" s="62"/>
      <c r="DNA6" s="62"/>
      <c r="DNB6" s="62"/>
      <c r="DNC6" s="63"/>
      <c r="DND6" s="64"/>
      <c r="DNE6" s="65"/>
      <c r="DNF6" s="65"/>
      <c r="DNG6" s="65"/>
      <c r="DNH6" s="65"/>
      <c r="DNI6" s="60"/>
      <c r="DNJ6" s="61"/>
      <c r="DNK6" s="61"/>
      <c r="DNL6" s="61"/>
      <c r="DNM6" s="61"/>
      <c r="DNN6" s="61"/>
      <c r="DNO6" s="62"/>
      <c r="DNP6" s="61"/>
      <c r="DNQ6" s="61"/>
      <c r="DNR6" s="61"/>
      <c r="DNS6" s="62"/>
      <c r="DNT6" s="62"/>
      <c r="DNU6" s="62"/>
      <c r="DNV6" s="62"/>
      <c r="DNW6" s="63"/>
      <c r="DNX6" s="64"/>
      <c r="DNY6" s="65"/>
      <c r="DNZ6" s="65"/>
      <c r="DOA6" s="65"/>
      <c r="DOB6" s="65"/>
      <c r="DOC6" s="60"/>
      <c r="DOD6" s="61"/>
      <c r="DOE6" s="61"/>
      <c r="DOF6" s="61"/>
      <c r="DOG6" s="61"/>
      <c r="DOH6" s="61"/>
      <c r="DOI6" s="62"/>
      <c r="DOJ6" s="61"/>
      <c r="DOK6" s="61"/>
      <c r="DOL6" s="61"/>
      <c r="DOM6" s="62"/>
      <c r="DON6" s="62"/>
      <c r="DOO6" s="62"/>
      <c r="DOP6" s="62"/>
      <c r="DOQ6" s="63"/>
      <c r="DOR6" s="64"/>
      <c r="DOS6" s="65"/>
      <c r="DOT6" s="65"/>
      <c r="DOU6" s="65"/>
      <c r="DOV6" s="65"/>
      <c r="DOW6" s="60"/>
      <c r="DOX6" s="61"/>
      <c r="DOY6" s="61"/>
      <c r="DOZ6" s="61"/>
      <c r="DPA6" s="61"/>
      <c r="DPB6" s="61"/>
      <c r="DPC6" s="62"/>
      <c r="DPD6" s="61"/>
      <c r="DPE6" s="61"/>
      <c r="DPF6" s="61"/>
      <c r="DPG6" s="62"/>
      <c r="DPH6" s="62"/>
      <c r="DPI6" s="62"/>
      <c r="DPJ6" s="62"/>
      <c r="DPK6" s="63"/>
      <c r="DPL6" s="64"/>
      <c r="DPM6" s="65"/>
      <c r="DPN6" s="65"/>
      <c r="DPO6" s="65"/>
      <c r="DPP6" s="65"/>
      <c r="DPQ6" s="60"/>
      <c r="DPR6" s="61"/>
      <c r="DPS6" s="61"/>
      <c r="DPT6" s="61"/>
      <c r="DPU6" s="61"/>
      <c r="DPV6" s="61"/>
      <c r="DPW6" s="62"/>
      <c r="DPX6" s="61"/>
      <c r="DPY6" s="61"/>
      <c r="DPZ6" s="61"/>
      <c r="DQA6" s="62"/>
      <c r="DQB6" s="62"/>
      <c r="DQC6" s="62"/>
      <c r="DQD6" s="62"/>
      <c r="DQE6" s="63"/>
      <c r="DQF6" s="64"/>
      <c r="DQG6" s="65"/>
      <c r="DQH6" s="65"/>
      <c r="DQI6" s="65"/>
      <c r="DQJ6" s="65"/>
      <c r="DQK6" s="60"/>
      <c r="DQL6" s="61"/>
      <c r="DQM6" s="61"/>
      <c r="DQN6" s="61"/>
      <c r="DQO6" s="61"/>
      <c r="DQP6" s="61"/>
      <c r="DQQ6" s="62"/>
      <c r="DQR6" s="61"/>
      <c r="DQS6" s="61"/>
      <c r="DQT6" s="61"/>
      <c r="DQU6" s="62"/>
      <c r="DQV6" s="62"/>
      <c r="DQW6" s="62"/>
      <c r="DQX6" s="62"/>
      <c r="DQY6" s="63"/>
      <c r="DQZ6" s="64"/>
      <c r="DRA6" s="65"/>
      <c r="DRB6" s="65"/>
      <c r="DRC6" s="65"/>
      <c r="DRD6" s="65"/>
      <c r="DRE6" s="60"/>
      <c r="DRF6" s="61"/>
      <c r="DRG6" s="61"/>
      <c r="DRH6" s="61"/>
      <c r="DRI6" s="61"/>
      <c r="DRJ6" s="61"/>
      <c r="DRK6" s="62"/>
      <c r="DRL6" s="61"/>
      <c r="DRM6" s="61"/>
      <c r="DRN6" s="61"/>
      <c r="DRO6" s="62"/>
      <c r="DRP6" s="62"/>
      <c r="DRQ6" s="62"/>
      <c r="DRR6" s="62"/>
      <c r="DRS6" s="63"/>
      <c r="DRT6" s="64"/>
      <c r="DRU6" s="65"/>
      <c r="DRV6" s="65"/>
      <c r="DRW6" s="65"/>
      <c r="DRX6" s="65"/>
      <c r="DRY6" s="60"/>
      <c r="DRZ6" s="61"/>
      <c r="DSA6" s="61"/>
      <c r="DSB6" s="61"/>
      <c r="DSC6" s="61"/>
      <c r="DSD6" s="61"/>
      <c r="DSE6" s="62"/>
      <c r="DSF6" s="61"/>
      <c r="DSG6" s="61"/>
      <c r="DSH6" s="61"/>
      <c r="DSI6" s="62"/>
      <c r="DSJ6" s="62"/>
      <c r="DSK6" s="62"/>
      <c r="DSL6" s="62"/>
      <c r="DSM6" s="63"/>
      <c r="DSN6" s="64"/>
      <c r="DSO6" s="65"/>
      <c r="DSP6" s="65"/>
      <c r="DSQ6" s="65"/>
      <c r="DSR6" s="65"/>
      <c r="DSS6" s="60"/>
      <c r="DST6" s="61"/>
      <c r="DSU6" s="61"/>
      <c r="DSV6" s="61"/>
      <c r="DSW6" s="61"/>
      <c r="DSX6" s="61"/>
      <c r="DSY6" s="62"/>
      <c r="DSZ6" s="61"/>
      <c r="DTA6" s="61"/>
      <c r="DTB6" s="61"/>
      <c r="DTC6" s="62"/>
      <c r="DTD6" s="62"/>
      <c r="DTE6" s="62"/>
      <c r="DTF6" s="62"/>
      <c r="DTG6" s="63"/>
      <c r="DTH6" s="64"/>
      <c r="DTI6" s="65"/>
      <c r="DTJ6" s="65"/>
      <c r="DTK6" s="65"/>
      <c r="DTL6" s="65"/>
      <c r="DTM6" s="60"/>
      <c r="DTN6" s="61"/>
      <c r="DTO6" s="61"/>
      <c r="DTP6" s="61"/>
      <c r="DTQ6" s="61"/>
      <c r="DTR6" s="61"/>
      <c r="DTS6" s="62"/>
      <c r="DTT6" s="61"/>
      <c r="DTU6" s="61"/>
      <c r="DTV6" s="61"/>
      <c r="DTW6" s="62"/>
      <c r="DTX6" s="62"/>
      <c r="DTY6" s="62"/>
      <c r="DTZ6" s="62"/>
      <c r="DUA6" s="63"/>
      <c r="DUB6" s="64"/>
      <c r="DUC6" s="65"/>
      <c r="DUD6" s="65"/>
      <c r="DUE6" s="65"/>
      <c r="DUF6" s="65"/>
      <c r="DUG6" s="60"/>
      <c r="DUH6" s="61"/>
      <c r="DUI6" s="61"/>
      <c r="DUJ6" s="61"/>
      <c r="DUK6" s="61"/>
      <c r="DUL6" s="61"/>
      <c r="DUM6" s="62"/>
      <c r="DUN6" s="61"/>
      <c r="DUO6" s="61"/>
      <c r="DUP6" s="61"/>
      <c r="DUQ6" s="62"/>
      <c r="DUR6" s="62"/>
      <c r="DUS6" s="62"/>
      <c r="DUT6" s="62"/>
      <c r="DUU6" s="63"/>
      <c r="DUV6" s="64"/>
      <c r="DUW6" s="65"/>
      <c r="DUX6" s="65"/>
      <c r="DUY6" s="65"/>
      <c r="DUZ6" s="65"/>
      <c r="DVA6" s="60"/>
      <c r="DVB6" s="61"/>
      <c r="DVC6" s="61"/>
      <c r="DVD6" s="61"/>
      <c r="DVE6" s="61"/>
      <c r="DVF6" s="61"/>
      <c r="DVG6" s="62"/>
      <c r="DVH6" s="61"/>
      <c r="DVI6" s="61"/>
      <c r="DVJ6" s="61"/>
      <c r="DVK6" s="62"/>
      <c r="DVL6" s="62"/>
      <c r="DVM6" s="62"/>
      <c r="DVN6" s="62"/>
      <c r="DVO6" s="63"/>
      <c r="DVP6" s="64"/>
      <c r="DVQ6" s="65"/>
      <c r="DVR6" s="65"/>
      <c r="DVS6" s="65"/>
      <c r="DVT6" s="65"/>
      <c r="DVU6" s="60"/>
      <c r="DVV6" s="61"/>
      <c r="DVW6" s="61"/>
      <c r="DVX6" s="61"/>
      <c r="DVY6" s="61"/>
      <c r="DVZ6" s="61"/>
      <c r="DWA6" s="62"/>
      <c r="DWB6" s="61"/>
      <c r="DWC6" s="61"/>
      <c r="DWD6" s="61"/>
      <c r="DWE6" s="62"/>
      <c r="DWF6" s="62"/>
      <c r="DWG6" s="62"/>
      <c r="DWH6" s="62"/>
      <c r="DWI6" s="63"/>
      <c r="DWJ6" s="64"/>
      <c r="DWK6" s="65"/>
      <c r="DWL6" s="65"/>
      <c r="DWM6" s="65"/>
      <c r="DWN6" s="65"/>
      <c r="DWO6" s="60"/>
      <c r="DWP6" s="61"/>
      <c r="DWQ6" s="61"/>
      <c r="DWR6" s="61"/>
      <c r="DWS6" s="61"/>
      <c r="DWT6" s="61"/>
      <c r="DWU6" s="62"/>
      <c r="DWV6" s="61"/>
      <c r="DWW6" s="61"/>
      <c r="DWX6" s="61"/>
      <c r="DWY6" s="62"/>
      <c r="DWZ6" s="62"/>
      <c r="DXA6" s="62"/>
      <c r="DXB6" s="62"/>
      <c r="DXC6" s="63"/>
      <c r="DXD6" s="64"/>
      <c r="DXE6" s="65"/>
      <c r="DXF6" s="65"/>
      <c r="DXG6" s="65"/>
      <c r="DXH6" s="65"/>
      <c r="DXI6" s="60"/>
      <c r="DXJ6" s="61"/>
      <c r="DXK6" s="61"/>
      <c r="DXL6" s="61"/>
      <c r="DXM6" s="61"/>
      <c r="DXN6" s="61"/>
      <c r="DXO6" s="62"/>
      <c r="DXP6" s="61"/>
      <c r="DXQ6" s="61"/>
      <c r="DXR6" s="61"/>
      <c r="DXS6" s="62"/>
      <c r="DXT6" s="62"/>
      <c r="DXU6" s="62"/>
      <c r="DXV6" s="62"/>
      <c r="DXW6" s="63"/>
      <c r="DXX6" s="64"/>
      <c r="DXY6" s="65"/>
      <c r="DXZ6" s="65"/>
      <c r="DYA6" s="65"/>
      <c r="DYB6" s="65"/>
      <c r="DYC6" s="60"/>
      <c r="DYD6" s="61"/>
      <c r="DYE6" s="61"/>
      <c r="DYF6" s="61"/>
      <c r="DYG6" s="61"/>
      <c r="DYH6" s="61"/>
      <c r="DYI6" s="62"/>
      <c r="DYJ6" s="61"/>
      <c r="DYK6" s="61"/>
      <c r="DYL6" s="61"/>
      <c r="DYM6" s="62"/>
      <c r="DYN6" s="62"/>
      <c r="DYO6" s="62"/>
      <c r="DYP6" s="62"/>
      <c r="DYQ6" s="63"/>
      <c r="DYR6" s="64"/>
      <c r="DYS6" s="65"/>
      <c r="DYT6" s="65"/>
      <c r="DYU6" s="65"/>
      <c r="DYV6" s="65"/>
      <c r="DYW6" s="60"/>
      <c r="DYX6" s="61"/>
      <c r="DYY6" s="61"/>
      <c r="DYZ6" s="61"/>
      <c r="DZA6" s="61"/>
      <c r="DZB6" s="61"/>
      <c r="DZC6" s="62"/>
      <c r="DZD6" s="61"/>
      <c r="DZE6" s="61"/>
      <c r="DZF6" s="61"/>
      <c r="DZG6" s="62"/>
      <c r="DZH6" s="62"/>
      <c r="DZI6" s="62"/>
      <c r="DZJ6" s="62"/>
      <c r="DZK6" s="63"/>
      <c r="DZL6" s="64"/>
      <c r="DZM6" s="65"/>
      <c r="DZN6" s="65"/>
      <c r="DZO6" s="65"/>
      <c r="DZP6" s="65"/>
      <c r="DZQ6" s="60"/>
      <c r="DZR6" s="61"/>
      <c r="DZS6" s="61"/>
      <c r="DZT6" s="61"/>
      <c r="DZU6" s="61"/>
      <c r="DZV6" s="61"/>
      <c r="DZW6" s="62"/>
      <c r="DZX6" s="61"/>
      <c r="DZY6" s="61"/>
      <c r="DZZ6" s="61"/>
      <c r="EAA6" s="62"/>
      <c r="EAB6" s="62"/>
      <c r="EAC6" s="62"/>
      <c r="EAD6" s="62"/>
      <c r="EAE6" s="63"/>
      <c r="EAF6" s="64"/>
      <c r="EAG6" s="65"/>
      <c r="EAH6" s="65"/>
      <c r="EAI6" s="65"/>
      <c r="EAJ6" s="65"/>
      <c r="EAK6" s="60"/>
      <c r="EAL6" s="61"/>
      <c r="EAM6" s="61"/>
      <c r="EAN6" s="61"/>
      <c r="EAO6" s="61"/>
      <c r="EAP6" s="61"/>
      <c r="EAQ6" s="62"/>
      <c r="EAR6" s="61"/>
      <c r="EAS6" s="61"/>
      <c r="EAT6" s="61"/>
      <c r="EAU6" s="62"/>
      <c r="EAV6" s="62"/>
      <c r="EAW6" s="62"/>
      <c r="EAX6" s="62"/>
      <c r="EAY6" s="63"/>
      <c r="EAZ6" s="64"/>
      <c r="EBA6" s="65"/>
      <c r="EBB6" s="65"/>
      <c r="EBC6" s="65"/>
      <c r="EBD6" s="65"/>
      <c r="EBE6" s="60"/>
      <c r="EBF6" s="61"/>
      <c r="EBG6" s="61"/>
      <c r="EBH6" s="61"/>
      <c r="EBI6" s="61"/>
      <c r="EBJ6" s="61"/>
      <c r="EBK6" s="62"/>
      <c r="EBL6" s="61"/>
      <c r="EBM6" s="61"/>
      <c r="EBN6" s="61"/>
      <c r="EBO6" s="62"/>
      <c r="EBP6" s="62"/>
      <c r="EBQ6" s="62"/>
      <c r="EBR6" s="62"/>
      <c r="EBS6" s="63"/>
      <c r="EBT6" s="64"/>
      <c r="EBU6" s="65"/>
      <c r="EBV6" s="65"/>
      <c r="EBW6" s="65"/>
      <c r="EBX6" s="65"/>
      <c r="EBY6" s="60"/>
      <c r="EBZ6" s="61"/>
      <c r="ECA6" s="61"/>
      <c r="ECB6" s="61"/>
      <c r="ECC6" s="61"/>
      <c r="ECD6" s="61"/>
      <c r="ECE6" s="62"/>
      <c r="ECF6" s="61"/>
      <c r="ECG6" s="61"/>
      <c r="ECH6" s="61"/>
      <c r="ECI6" s="62"/>
      <c r="ECJ6" s="62"/>
      <c r="ECK6" s="62"/>
      <c r="ECL6" s="62"/>
      <c r="ECM6" s="63"/>
      <c r="ECN6" s="64"/>
      <c r="ECO6" s="65"/>
      <c r="ECP6" s="65"/>
      <c r="ECQ6" s="65"/>
      <c r="ECR6" s="65"/>
      <c r="ECS6" s="60"/>
      <c r="ECT6" s="61"/>
      <c r="ECU6" s="61"/>
      <c r="ECV6" s="61"/>
      <c r="ECW6" s="61"/>
      <c r="ECX6" s="61"/>
      <c r="ECY6" s="62"/>
      <c r="ECZ6" s="61"/>
      <c r="EDA6" s="61"/>
      <c r="EDB6" s="61"/>
      <c r="EDC6" s="62"/>
      <c r="EDD6" s="62"/>
      <c r="EDE6" s="62"/>
      <c r="EDF6" s="62"/>
      <c r="EDG6" s="63"/>
      <c r="EDH6" s="64"/>
      <c r="EDI6" s="65"/>
      <c r="EDJ6" s="65"/>
      <c r="EDK6" s="65"/>
      <c r="EDL6" s="65"/>
      <c r="EDM6" s="60"/>
      <c r="EDN6" s="61"/>
      <c r="EDO6" s="61"/>
      <c r="EDP6" s="61"/>
      <c r="EDQ6" s="61"/>
      <c r="EDR6" s="61"/>
      <c r="EDS6" s="62"/>
      <c r="EDT6" s="61"/>
      <c r="EDU6" s="61"/>
      <c r="EDV6" s="61"/>
      <c r="EDW6" s="62"/>
      <c r="EDX6" s="62"/>
      <c r="EDY6" s="62"/>
      <c r="EDZ6" s="62"/>
      <c r="EEA6" s="63"/>
      <c r="EEB6" s="64"/>
      <c r="EEC6" s="65"/>
      <c r="EED6" s="65"/>
      <c r="EEE6" s="65"/>
      <c r="EEF6" s="65"/>
      <c r="EEG6" s="60"/>
      <c r="EEH6" s="61"/>
      <c r="EEI6" s="61"/>
      <c r="EEJ6" s="61"/>
      <c r="EEK6" s="61"/>
      <c r="EEL6" s="61"/>
      <c r="EEM6" s="62"/>
      <c r="EEN6" s="61"/>
      <c r="EEO6" s="61"/>
      <c r="EEP6" s="61"/>
      <c r="EEQ6" s="62"/>
      <c r="EER6" s="62"/>
      <c r="EES6" s="62"/>
      <c r="EET6" s="62"/>
      <c r="EEU6" s="63"/>
      <c r="EEV6" s="64"/>
      <c r="EEW6" s="65"/>
      <c r="EEX6" s="65"/>
      <c r="EEY6" s="65"/>
      <c r="EEZ6" s="65"/>
      <c r="EFA6" s="60"/>
      <c r="EFB6" s="61"/>
      <c r="EFC6" s="61"/>
      <c r="EFD6" s="61"/>
      <c r="EFE6" s="61"/>
      <c r="EFF6" s="61"/>
      <c r="EFG6" s="62"/>
      <c r="EFH6" s="61"/>
      <c r="EFI6" s="61"/>
      <c r="EFJ6" s="61"/>
      <c r="EFK6" s="62"/>
      <c r="EFL6" s="62"/>
      <c r="EFM6" s="62"/>
      <c r="EFN6" s="62"/>
      <c r="EFO6" s="63"/>
      <c r="EFP6" s="64"/>
      <c r="EFQ6" s="65"/>
      <c r="EFR6" s="65"/>
      <c r="EFS6" s="65"/>
      <c r="EFT6" s="65"/>
      <c r="EFU6" s="60"/>
      <c r="EFV6" s="61"/>
      <c r="EFW6" s="61"/>
      <c r="EFX6" s="61"/>
      <c r="EFY6" s="61"/>
      <c r="EFZ6" s="61"/>
      <c r="EGA6" s="62"/>
      <c r="EGB6" s="61"/>
      <c r="EGC6" s="61"/>
      <c r="EGD6" s="61"/>
      <c r="EGE6" s="62"/>
      <c r="EGF6" s="62"/>
      <c r="EGG6" s="62"/>
      <c r="EGH6" s="62"/>
      <c r="EGI6" s="63"/>
      <c r="EGJ6" s="64"/>
      <c r="EGK6" s="65"/>
      <c r="EGL6" s="65"/>
      <c r="EGM6" s="65"/>
      <c r="EGN6" s="65"/>
      <c r="EGO6" s="60"/>
      <c r="EGP6" s="61"/>
      <c r="EGQ6" s="61"/>
      <c r="EGR6" s="61"/>
      <c r="EGS6" s="61"/>
      <c r="EGT6" s="61"/>
      <c r="EGU6" s="62"/>
      <c r="EGV6" s="61"/>
      <c r="EGW6" s="61"/>
      <c r="EGX6" s="61"/>
      <c r="EGY6" s="62"/>
      <c r="EGZ6" s="62"/>
      <c r="EHA6" s="62"/>
      <c r="EHB6" s="62"/>
      <c r="EHC6" s="63"/>
      <c r="EHD6" s="64"/>
      <c r="EHE6" s="65"/>
      <c r="EHF6" s="65"/>
      <c r="EHG6" s="65"/>
      <c r="EHH6" s="65"/>
      <c r="EHI6" s="60"/>
      <c r="EHJ6" s="61"/>
      <c r="EHK6" s="61"/>
      <c r="EHL6" s="61"/>
      <c r="EHM6" s="61"/>
      <c r="EHN6" s="61"/>
      <c r="EHO6" s="62"/>
      <c r="EHP6" s="61"/>
      <c r="EHQ6" s="61"/>
      <c r="EHR6" s="61"/>
      <c r="EHS6" s="62"/>
      <c r="EHT6" s="62"/>
      <c r="EHU6" s="62"/>
      <c r="EHV6" s="62"/>
      <c r="EHW6" s="63"/>
      <c r="EHX6" s="64"/>
      <c r="EHY6" s="65"/>
      <c r="EHZ6" s="65"/>
      <c r="EIA6" s="65"/>
      <c r="EIB6" s="65"/>
      <c r="EIC6" s="60"/>
      <c r="EID6" s="61"/>
      <c r="EIE6" s="61"/>
      <c r="EIF6" s="61"/>
      <c r="EIG6" s="61"/>
      <c r="EIH6" s="61"/>
      <c r="EII6" s="62"/>
      <c r="EIJ6" s="61"/>
      <c r="EIK6" s="61"/>
      <c r="EIL6" s="61"/>
      <c r="EIM6" s="62"/>
      <c r="EIN6" s="62"/>
      <c r="EIO6" s="62"/>
      <c r="EIP6" s="62"/>
      <c r="EIQ6" s="63"/>
      <c r="EIR6" s="64"/>
      <c r="EIS6" s="65"/>
      <c r="EIT6" s="65"/>
      <c r="EIU6" s="65"/>
      <c r="EIV6" s="65"/>
      <c r="EIW6" s="60"/>
      <c r="EIX6" s="61"/>
      <c r="EIY6" s="61"/>
      <c r="EIZ6" s="61"/>
      <c r="EJA6" s="61"/>
      <c r="EJB6" s="61"/>
      <c r="EJC6" s="62"/>
      <c r="EJD6" s="61"/>
      <c r="EJE6" s="61"/>
      <c r="EJF6" s="61"/>
      <c r="EJG6" s="62"/>
      <c r="EJH6" s="62"/>
      <c r="EJI6" s="62"/>
      <c r="EJJ6" s="62"/>
      <c r="EJK6" s="63"/>
      <c r="EJL6" s="64"/>
      <c r="EJM6" s="65"/>
      <c r="EJN6" s="65"/>
      <c r="EJO6" s="65"/>
      <c r="EJP6" s="65"/>
      <c r="EJQ6" s="60"/>
      <c r="EJR6" s="61"/>
      <c r="EJS6" s="61"/>
      <c r="EJT6" s="61"/>
      <c r="EJU6" s="61"/>
      <c r="EJV6" s="61"/>
      <c r="EJW6" s="62"/>
      <c r="EJX6" s="61"/>
      <c r="EJY6" s="61"/>
      <c r="EJZ6" s="61"/>
      <c r="EKA6" s="62"/>
      <c r="EKB6" s="62"/>
      <c r="EKC6" s="62"/>
      <c r="EKD6" s="62"/>
      <c r="EKE6" s="63"/>
      <c r="EKF6" s="64"/>
      <c r="EKG6" s="65"/>
      <c r="EKH6" s="65"/>
      <c r="EKI6" s="65"/>
      <c r="EKJ6" s="65"/>
      <c r="EKK6" s="60"/>
      <c r="EKL6" s="61"/>
      <c r="EKM6" s="61"/>
      <c r="EKN6" s="61"/>
      <c r="EKO6" s="61"/>
      <c r="EKP6" s="61"/>
      <c r="EKQ6" s="62"/>
      <c r="EKR6" s="61"/>
      <c r="EKS6" s="61"/>
      <c r="EKT6" s="61"/>
      <c r="EKU6" s="62"/>
      <c r="EKV6" s="62"/>
      <c r="EKW6" s="62"/>
      <c r="EKX6" s="62"/>
      <c r="EKY6" s="63"/>
      <c r="EKZ6" s="64"/>
      <c r="ELA6" s="65"/>
      <c r="ELB6" s="65"/>
      <c r="ELC6" s="65"/>
      <c r="ELD6" s="65"/>
      <c r="ELE6" s="60"/>
      <c r="ELF6" s="61"/>
      <c r="ELG6" s="61"/>
      <c r="ELH6" s="61"/>
      <c r="ELI6" s="61"/>
      <c r="ELJ6" s="61"/>
      <c r="ELK6" s="62"/>
      <c r="ELL6" s="61"/>
      <c r="ELM6" s="61"/>
      <c r="ELN6" s="61"/>
      <c r="ELO6" s="62"/>
      <c r="ELP6" s="62"/>
      <c r="ELQ6" s="62"/>
      <c r="ELR6" s="62"/>
      <c r="ELS6" s="63"/>
      <c r="ELT6" s="64"/>
      <c r="ELU6" s="65"/>
      <c r="ELV6" s="65"/>
      <c r="ELW6" s="65"/>
      <c r="ELX6" s="65"/>
      <c r="ELY6" s="60"/>
      <c r="ELZ6" s="61"/>
      <c r="EMA6" s="61"/>
      <c r="EMB6" s="61"/>
      <c r="EMC6" s="61"/>
      <c r="EMD6" s="61"/>
      <c r="EME6" s="62"/>
      <c r="EMF6" s="61"/>
      <c r="EMG6" s="61"/>
      <c r="EMH6" s="61"/>
      <c r="EMI6" s="62"/>
      <c r="EMJ6" s="62"/>
      <c r="EMK6" s="62"/>
      <c r="EML6" s="62"/>
      <c r="EMM6" s="63"/>
      <c r="EMN6" s="64"/>
      <c r="EMO6" s="65"/>
      <c r="EMP6" s="65"/>
      <c r="EMQ6" s="65"/>
      <c r="EMR6" s="65"/>
      <c r="EMS6" s="60"/>
      <c r="EMT6" s="61"/>
      <c r="EMU6" s="61"/>
      <c r="EMV6" s="61"/>
      <c r="EMW6" s="61"/>
      <c r="EMX6" s="61"/>
      <c r="EMY6" s="62"/>
      <c r="EMZ6" s="61"/>
      <c r="ENA6" s="61"/>
      <c r="ENB6" s="61"/>
      <c r="ENC6" s="62"/>
      <c r="END6" s="62"/>
      <c r="ENE6" s="62"/>
      <c r="ENF6" s="62"/>
      <c r="ENG6" s="63"/>
      <c r="ENH6" s="64"/>
      <c r="ENI6" s="65"/>
      <c r="ENJ6" s="65"/>
      <c r="ENK6" s="65"/>
      <c r="ENL6" s="65"/>
      <c r="ENM6" s="60"/>
      <c r="ENN6" s="61"/>
      <c r="ENO6" s="61"/>
      <c r="ENP6" s="61"/>
      <c r="ENQ6" s="61"/>
      <c r="ENR6" s="61"/>
      <c r="ENS6" s="62"/>
      <c r="ENT6" s="61"/>
      <c r="ENU6" s="61"/>
      <c r="ENV6" s="61"/>
      <c r="ENW6" s="62"/>
      <c r="ENX6" s="62"/>
      <c r="ENY6" s="62"/>
      <c r="ENZ6" s="62"/>
      <c r="EOA6" s="63"/>
      <c r="EOB6" s="64"/>
      <c r="EOC6" s="65"/>
      <c r="EOD6" s="65"/>
      <c r="EOE6" s="65"/>
      <c r="EOF6" s="65"/>
      <c r="EOG6" s="60"/>
      <c r="EOH6" s="61"/>
      <c r="EOI6" s="61"/>
      <c r="EOJ6" s="61"/>
      <c r="EOK6" s="61"/>
      <c r="EOL6" s="61"/>
      <c r="EOM6" s="62"/>
      <c r="EON6" s="61"/>
      <c r="EOO6" s="61"/>
      <c r="EOP6" s="61"/>
      <c r="EOQ6" s="62"/>
      <c r="EOR6" s="62"/>
      <c r="EOS6" s="62"/>
      <c r="EOT6" s="62"/>
      <c r="EOU6" s="63"/>
      <c r="EOV6" s="64"/>
      <c r="EOW6" s="65"/>
      <c r="EOX6" s="65"/>
      <c r="EOY6" s="65"/>
      <c r="EOZ6" s="65"/>
      <c r="EPA6" s="60"/>
      <c r="EPB6" s="61"/>
      <c r="EPC6" s="61"/>
      <c r="EPD6" s="61"/>
      <c r="EPE6" s="61"/>
      <c r="EPF6" s="61"/>
      <c r="EPG6" s="62"/>
      <c r="EPH6" s="61"/>
      <c r="EPI6" s="61"/>
      <c r="EPJ6" s="61"/>
      <c r="EPK6" s="62"/>
      <c r="EPL6" s="62"/>
      <c r="EPM6" s="62"/>
      <c r="EPN6" s="62"/>
      <c r="EPO6" s="63"/>
      <c r="EPP6" s="64"/>
      <c r="EPQ6" s="65"/>
      <c r="EPR6" s="65"/>
      <c r="EPS6" s="65"/>
      <c r="EPT6" s="65"/>
      <c r="EPU6" s="60"/>
      <c r="EPV6" s="61"/>
      <c r="EPW6" s="61"/>
      <c r="EPX6" s="61"/>
      <c r="EPY6" s="61"/>
      <c r="EPZ6" s="61"/>
      <c r="EQA6" s="62"/>
      <c r="EQB6" s="61"/>
      <c r="EQC6" s="61"/>
      <c r="EQD6" s="61"/>
      <c r="EQE6" s="62"/>
      <c r="EQF6" s="62"/>
      <c r="EQG6" s="62"/>
      <c r="EQH6" s="62"/>
      <c r="EQI6" s="63"/>
      <c r="EQJ6" s="64"/>
      <c r="EQK6" s="65"/>
      <c r="EQL6" s="65"/>
      <c r="EQM6" s="65"/>
      <c r="EQN6" s="65"/>
      <c r="EQO6" s="60"/>
      <c r="EQP6" s="61"/>
      <c r="EQQ6" s="61"/>
      <c r="EQR6" s="61"/>
      <c r="EQS6" s="61"/>
      <c r="EQT6" s="61"/>
      <c r="EQU6" s="62"/>
      <c r="EQV6" s="61"/>
      <c r="EQW6" s="61"/>
      <c r="EQX6" s="61"/>
      <c r="EQY6" s="62"/>
      <c r="EQZ6" s="62"/>
      <c r="ERA6" s="62"/>
      <c r="ERB6" s="62"/>
      <c r="ERC6" s="63"/>
      <c r="ERD6" s="64"/>
      <c r="ERE6" s="65"/>
      <c r="ERF6" s="65"/>
      <c r="ERG6" s="65"/>
      <c r="ERH6" s="65"/>
      <c r="ERI6" s="60"/>
      <c r="ERJ6" s="61"/>
      <c r="ERK6" s="61"/>
      <c r="ERL6" s="61"/>
      <c r="ERM6" s="61"/>
      <c r="ERN6" s="61"/>
      <c r="ERO6" s="62"/>
      <c r="ERP6" s="61"/>
      <c r="ERQ6" s="61"/>
      <c r="ERR6" s="61"/>
      <c r="ERS6" s="62"/>
      <c r="ERT6" s="62"/>
      <c r="ERU6" s="62"/>
      <c r="ERV6" s="62"/>
      <c r="ERW6" s="63"/>
      <c r="ERX6" s="64"/>
      <c r="ERY6" s="65"/>
      <c r="ERZ6" s="65"/>
      <c r="ESA6" s="65"/>
      <c r="ESB6" s="65"/>
      <c r="ESC6" s="60"/>
      <c r="ESD6" s="61"/>
      <c r="ESE6" s="61"/>
      <c r="ESF6" s="61"/>
      <c r="ESG6" s="61"/>
      <c r="ESH6" s="61"/>
      <c r="ESI6" s="62"/>
      <c r="ESJ6" s="61"/>
      <c r="ESK6" s="61"/>
      <c r="ESL6" s="61"/>
      <c r="ESM6" s="62"/>
      <c r="ESN6" s="62"/>
      <c r="ESO6" s="62"/>
      <c r="ESP6" s="62"/>
      <c r="ESQ6" s="63"/>
      <c r="ESR6" s="64"/>
      <c r="ESS6" s="65"/>
      <c r="EST6" s="65"/>
      <c r="ESU6" s="65"/>
      <c r="ESV6" s="65"/>
      <c r="ESW6" s="60"/>
      <c r="ESX6" s="61"/>
      <c r="ESY6" s="61"/>
      <c r="ESZ6" s="61"/>
      <c r="ETA6" s="61"/>
      <c r="ETB6" s="61"/>
      <c r="ETC6" s="62"/>
      <c r="ETD6" s="61"/>
      <c r="ETE6" s="61"/>
      <c r="ETF6" s="61"/>
      <c r="ETG6" s="62"/>
      <c r="ETH6" s="62"/>
      <c r="ETI6" s="62"/>
      <c r="ETJ6" s="62"/>
      <c r="ETK6" s="63"/>
      <c r="ETL6" s="64"/>
      <c r="ETM6" s="65"/>
      <c r="ETN6" s="65"/>
      <c r="ETO6" s="65"/>
      <c r="ETP6" s="65"/>
      <c r="ETQ6" s="60"/>
      <c r="ETR6" s="61"/>
      <c r="ETS6" s="61"/>
      <c r="ETT6" s="61"/>
      <c r="ETU6" s="61"/>
      <c r="ETV6" s="61"/>
      <c r="ETW6" s="62"/>
      <c r="ETX6" s="61"/>
      <c r="ETY6" s="61"/>
      <c r="ETZ6" s="61"/>
      <c r="EUA6" s="62"/>
      <c r="EUB6" s="62"/>
      <c r="EUC6" s="62"/>
      <c r="EUD6" s="62"/>
      <c r="EUE6" s="63"/>
      <c r="EUF6" s="64"/>
      <c r="EUG6" s="65"/>
      <c r="EUH6" s="65"/>
      <c r="EUI6" s="65"/>
      <c r="EUJ6" s="65"/>
      <c r="EUK6" s="60"/>
      <c r="EUL6" s="61"/>
      <c r="EUM6" s="61"/>
      <c r="EUN6" s="61"/>
      <c r="EUO6" s="61"/>
      <c r="EUP6" s="61"/>
      <c r="EUQ6" s="62"/>
      <c r="EUR6" s="61"/>
      <c r="EUS6" s="61"/>
      <c r="EUT6" s="61"/>
      <c r="EUU6" s="62"/>
      <c r="EUV6" s="62"/>
      <c r="EUW6" s="62"/>
      <c r="EUX6" s="62"/>
      <c r="EUY6" s="63"/>
      <c r="EUZ6" s="64"/>
      <c r="EVA6" s="65"/>
      <c r="EVB6" s="65"/>
      <c r="EVC6" s="65"/>
      <c r="EVD6" s="65"/>
      <c r="EVE6" s="60"/>
      <c r="EVF6" s="61"/>
      <c r="EVG6" s="61"/>
      <c r="EVH6" s="61"/>
      <c r="EVI6" s="61"/>
      <c r="EVJ6" s="61"/>
      <c r="EVK6" s="62"/>
      <c r="EVL6" s="61"/>
      <c r="EVM6" s="61"/>
      <c r="EVN6" s="61"/>
      <c r="EVO6" s="62"/>
      <c r="EVP6" s="62"/>
      <c r="EVQ6" s="62"/>
      <c r="EVR6" s="62"/>
      <c r="EVS6" s="63"/>
      <c r="EVT6" s="64"/>
      <c r="EVU6" s="65"/>
      <c r="EVV6" s="65"/>
      <c r="EVW6" s="65"/>
      <c r="EVX6" s="65"/>
      <c r="EVY6" s="60"/>
      <c r="EVZ6" s="61"/>
      <c r="EWA6" s="61"/>
      <c r="EWB6" s="61"/>
      <c r="EWC6" s="61"/>
      <c r="EWD6" s="61"/>
      <c r="EWE6" s="62"/>
      <c r="EWF6" s="61"/>
      <c r="EWG6" s="61"/>
      <c r="EWH6" s="61"/>
      <c r="EWI6" s="62"/>
      <c r="EWJ6" s="62"/>
      <c r="EWK6" s="62"/>
      <c r="EWL6" s="62"/>
      <c r="EWM6" s="63"/>
      <c r="EWN6" s="64"/>
      <c r="EWO6" s="65"/>
      <c r="EWP6" s="65"/>
      <c r="EWQ6" s="65"/>
      <c r="EWR6" s="65"/>
      <c r="EWS6" s="60"/>
      <c r="EWT6" s="61"/>
      <c r="EWU6" s="61"/>
      <c r="EWV6" s="61"/>
      <c r="EWW6" s="61"/>
      <c r="EWX6" s="61"/>
      <c r="EWY6" s="62"/>
      <c r="EWZ6" s="61"/>
      <c r="EXA6" s="61"/>
      <c r="EXB6" s="61"/>
      <c r="EXC6" s="62"/>
      <c r="EXD6" s="62"/>
      <c r="EXE6" s="62"/>
      <c r="EXF6" s="62"/>
      <c r="EXG6" s="63"/>
      <c r="EXH6" s="64"/>
      <c r="EXI6" s="65"/>
      <c r="EXJ6" s="65"/>
      <c r="EXK6" s="65"/>
      <c r="EXL6" s="65"/>
      <c r="EXM6" s="60"/>
      <c r="EXN6" s="61"/>
      <c r="EXO6" s="61"/>
      <c r="EXP6" s="61"/>
      <c r="EXQ6" s="61"/>
      <c r="EXR6" s="61"/>
      <c r="EXS6" s="62"/>
      <c r="EXT6" s="61"/>
      <c r="EXU6" s="61"/>
      <c r="EXV6" s="61"/>
      <c r="EXW6" s="62"/>
      <c r="EXX6" s="62"/>
      <c r="EXY6" s="62"/>
      <c r="EXZ6" s="62"/>
      <c r="EYA6" s="63"/>
      <c r="EYB6" s="64"/>
      <c r="EYC6" s="65"/>
      <c r="EYD6" s="65"/>
      <c r="EYE6" s="65"/>
      <c r="EYF6" s="65"/>
      <c r="EYG6" s="60"/>
      <c r="EYH6" s="61"/>
      <c r="EYI6" s="61"/>
      <c r="EYJ6" s="61"/>
      <c r="EYK6" s="61"/>
      <c r="EYL6" s="61"/>
      <c r="EYM6" s="62"/>
      <c r="EYN6" s="61"/>
      <c r="EYO6" s="61"/>
      <c r="EYP6" s="61"/>
      <c r="EYQ6" s="62"/>
      <c r="EYR6" s="62"/>
      <c r="EYS6" s="62"/>
      <c r="EYT6" s="62"/>
      <c r="EYU6" s="63"/>
      <c r="EYV6" s="64"/>
      <c r="EYW6" s="65"/>
      <c r="EYX6" s="65"/>
      <c r="EYY6" s="65"/>
      <c r="EYZ6" s="65"/>
      <c r="EZA6" s="60"/>
      <c r="EZB6" s="61"/>
      <c r="EZC6" s="61"/>
      <c r="EZD6" s="61"/>
      <c r="EZE6" s="61"/>
      <c r="EZF6" s="61"/>
      <c r="EZG6" s="62"/>
      <c r="EZH6" s="61"/>
      <c r="EZI6" s="61"/>
      <c r="EZJ6" s="61"/>
      <c r="EZK6" s="62"/>
      <c r="EZL6" s="62"/>
      <c r="EZM6" s="62"/>
      <c r="EZN6" s="62"/>
      <c r="EZO6" s="63"/>
      <c r="EZP6" s="64"/>
      <c r="EZQ6" s="65"/>
      <c r="EZR6" s="65"/>
      <c r="EZS6" s="65"/>
      <c r="EZT6" s="65"/>
      <c r="EZU6" s="60"/>
      <c r="EZV6" s="61"/>
      <c r="EZW6" s="61"/>
      <c r="EZX6" s="61"/>
      <c r="EZY6" s="61"/>
      <c r="EZZ6" s="61"/>
      <c r="FAA6" s="62"/>
      <c r="FAB6" s="61"/>
      <c r="FAC6" s="61"/>
      <c r="FAD6" s="61"/>
      <c r="FAE6" s="62"/>
      <c r="FAF6" s="62"/>
      <c r="FAG6" s="62"/>
      <c r="FAH6" s="62"/>
      <c r="FAI6" s="63"/>
      <c r="FAJ6" s="64"/>
      <c r="FAK6" s="65"/>
      <c r="FAL6" s="65"/>
      <c r="FAM6" s="65"/>
      <c r="FAN6" s="65"/>
      <c r="FAO6" s="60"/>
      <c r="FAP6" s="61"/>
      <c r="FAQ6" s="61"/>
      <c r="FAR6" s="61"/>
      <c r="FAS6" s="61"/>
      <c r="FAT6" s="61"/>
      <c r="FAU6" s="62"/>
      <c r="FAV6" s="61"/>
      <c r="FAW6" s="61"/>
      <c r="FAX6" s="61"/>
      <c r="FAY6" s="62"/>
      <c r="FAZ6" s="62"/>
      <c r="FBA6" s="62"/>
      <c r="FBB6" s="62"/>
      <c r="FBC6" s="63"/>
      <c r="FBD6" s="64"/>
      <c r="FBE6" s="65"/>
      <c r="FBF6" s="65"/>
      <c r="FBG6" s="65"/>
      <c r="FBH6" s="65"/>
      <c r="FBI6" s="60"/>
      <c r="FBJ6" s="61"/>
      <c r="FBK6" s="61"/>
      <c r="FBL6" s="61"/>
      <c r="FBM6" s="61"/>
      <c r="FBN6" s="61"/>
      <c r="FBO6" s="62"/>
      <c r="FBP6" s="61"/>
      <c r="FBQ6" s="61"/>
      <c r="FBR6" s="61"/>
      <c r="FBS6" s="62"/>
      <c r="FBT6" s="62"/>
      <c r="FBU6" s="62"/>
      <c r="FBV6" s="62"/>
      <c r="FBW6" s="63"/>
      <c r="FBX6" s="64"/>
      <c r="FBY6" s="65"/>
      <c r="FBZ6" s="65"/>
      <c r="FCA6" s="65"/>
      <c r="FCB6" s="65"/>
      <c r="FCC6" s="60"/>
      <c r="FCD6" s="61"/>
      <c r="FCE6" s="61"/>
      <c r="FCF6" s="61"/>
      <c r="FCG6" s="61"/>
      <c r="FCH6" s="61"/>
      <c r="FCI6" s="62"/>
      <c r="FCJ6" s="61"/>
      <c r="FCK6" s="61"/>
      <c r="FCL6" s="61"/>
      <c r="FCM6" s="62"/>
      <c r="FCN6" s="62"/>
      <c r="FCO6" s="62"/>
      <c r="FCP6" s="62"/>
      <c r="FCQ6" s="63"/>
      <c r="FCR6" s="64"/>
      <c r="FCS6" s="65"/>
      <c r="FCT6" s="65"/>
      <c r="FCU6" s="65"/>
      <c r="FCV6" s="65"/>
      <c r="FCW6" s="60"/>
      <c r="FCX6" s="61"/>
      <c r="FCY6" s="61"/>
      <c r="FCZ6" s="61"/>
      <c r="FDA6" s="61"/>
      <c r="FDB6" s="61"/>
      <c r="FDC6" s="62"/>
      <c r="FDD6" s="61"/>
      <c r="FDE6" s="61"/>
      <c r="FDF6" s="61"/>
      <c r="FDG6" s="62"/>
      <c r="FDH6" s="62"/>
      <c r="FDI6" s="62"/>
      <c r="FDJ6" s="62"/>
      <c r="FDK6" s="63"/>
      <c r="FDL6" s="64"/>
      <c r="FDM6" s="65"/>
      <c r="FDN6" s="65"/>
      <c r="FDO6" s="65"/>
      <c r="FDP6" s="65"/>
      <c r="FDQ6" s="60"/>
      <c r="FDR6" s="61"/>
      <c r="FDS6" s="61"/>
      <c r="FDT6" s="61"/>
      <c r="FDU6" s="61"/>
      <c r="FDV6" s="61"/>
      <c r="FDW6" s="62"/>
      <c r="FDX6" s="61"/>
      <c r="FDY6" s="61"/>
      <c r="FDZ6" s="61"/>
      <c r="FEA6" s="62"/>
      <c r="FEB6" s="62"/>
      <c r="FEC6" s="62"/>
      <c r="FED6" s="62"/>
      <c r="FEE6" s="63"/>
      <c r="FEF6" s="64"/>
      <c r="FEG6" s="65"/>
      <c r="FEH6" s="65"/>
      <c r="FEI6" s="65"/>
      <c r="FEJ6" s="65"/>
      <c r="FEK6" s="60"/>
      <c r="FEL6" s="61"/>
      <c r="FEM6" s="61"/>
      <c r="FEN6" s="61"/>
      <c r="FEO6" s="61"/>
      <c r="FEP6" s="61"/>
      <c r="FEQ6" s="62"/>
      <c r="FER6" s="61"/>
      <c r="FES6" s="61"/>
      <c r="FET6" s="61"/>
      <c r="FEU6" s="62"/>
      <c r="FEV6" s="62"/>
      <c r="FEW6" s="62"/>
      <c r="FEX6" s="62"/>
      <c r="FEY6" s="63"/>
      <c r="FEZ6" s="64"/>
      <c r="FFA6" s="65"/>
      <c r="FFB6" s="65"/>
      <c r="FFC6" s="65"/>
      <c r="FFD6" s="65"/>
      <c r="FFE6" s="60"/>
      <c r="FFF6" s="61"/>
      <c r="FFG6" s="61"/>
      <c r="FFH6" s="61"/>
      <c r="FFI6" s="61"/>
      <c r="FFJ6" s="61"/>
      <c r="FFK6" s="62"/>
      <c r="FFL6" s="61"/>
      <c r="FFM6" s="61"/>
      <c r="FFN6" s="61"/>
      <c r="FFO6" s="62"/>
      <c r="FFP6" s="62"/>
      <c r="FFQ6" s="62"/>
      <c r="FFR6" s="62"/>
      <c r="FFS6" s="63"/>
      <c r="FFT6" s="64"/>
      <c r="FFU6" s="65"/>
      <c r="FFV6" s="65"/>
      <c r="FFW6" s="65"/>
      <c r="FFX6" s="65"/>
      <c r="FFY6" s="60"/>
      <c r="FFZ6" s="61"/>
      <c r="FGA6" s="61"/>
      <c r="FGB6" s="61"/>
      <c r="FGC6" s="61"/>
      <c r="FGD6" s="61"/>
      <c r="FGE6" s="62"/>
      <c r="FGF6" s="61"/>
      <c r="FGG6" s="61"/>
      <c r="FGH6" s="61"/>
      <c r="FGI6" s="62"/>
      <c r="FGJ6" s="62"/>
      <c r="FGK6" s="62"/>
      <c r="FGL6" s="62"/>
      <c r="FGM6" s="63"/>
      <c r="FGN6" s="64"/>
      <c r="FGO6" s="65"/>
      <c r="FGP6" s="65"/>
      <c r="FGQ6" s="65"/>
      <c r="FGR6" s="65"/>
      <c r="FGS6" s="60"/>
      <c r="FGT6" s="61"/>
      <c r="FGU6" s="61"/>
      <c r="FGV6" s="61"/>
      <c r="FGW6" s="61"/>
      <c r="FGX6" s="61"/>
      <c r="FGY6" s="62"/>
      <c r="FGZ6" s="61"/>
      <c r="FHA6" s="61"/>
      <c r="FHB6" s="61"/>
      <c r="FHC6" s="62"/>
      <c r="FHD6" s="62"/>
      <c r="FHE6" s="62"/>
      <c r="FHF6" s="62"/>
      <c r="FHG6" s="63"/>
      <c r="FHH6" s="64"/>
      <c r="FHI6" s="65"/>
      <c r="FHJ6" s="65"/>
      <c r="FHK6" s="65"/>
      <c r="FHL6" s="65"/>
      <c r="FHM6" s="60"/>
      <c r="FHN6" s="61"/>
      <c r="FHO6" s="61"/>
      <c r="FHP6" s="61"/>
      <c r="FHQ6" s="61"/>
      <c r="FHR6" s="61"/>
      <c r="FHS6" s="62"/>
      <c r="FHT6" s="61"/>
      <c r="FHU6" s="61"/>
      <c r="FHV6" s="61"/>
      <c r="FHW6" s="62"/>
      <c r="FHX6" s="62"/>
      <c r="FHY6" s="62"/>
      <c r="FHZ6" s="62"/>
      <c r="FIA6" s="63"/>
      <c r="FIB6" s="64"/>
      <c r="FIC6" s="65"/>
      <c r="FID6" s="65"/>
      <c r="FIE6" s="65"/>
      <c r="FIF6" s="65"/>
      <c r="FIG6" s="60"/>
      <c r="FIH6" s="61"/>
      <c r="FII6" s="61"/>
      <c r="FIJ6" s="61"/>
      <c r="FIK6" s="61"/>
      <c r="FIL6" s="61"/>
      <c r="FIM6" s="62"/>
      <c r="FIN6" s="61"/>
      <c r="FIO6" s="61"/>
      <c r="FIP6" s="61"/>
      <c r="FIQ6" s="62"/>
      <c r="FIR6" s="62"/>
      <c r="FIS6" s="62"/>
      <c r="FIT6" s="62"/>
      <c r="FIU6" s="63"/>
      <c r="FIV6" s="64"/>
      <c r="FIW6" s="65"/>
      <c r="FIX6" s="65"/>
      <c r="FIY6" s="65"/>
      <c r="FIZ6" s="65"/>
      <c r="FJA6" s="60"/>
      <c r="FJB6" s="61"/>
      <c r="FJC6" s="61"/>
      <c r="FJD6" s="61"/>
      <c r="FJE6" s="61"/>
      <c r="FJF6" s="61"/>
      <c r="FJG6" s="62"/>
      <c r="FJH6" s="61"/>
      <c r="FJI6" s="61"/>
      <c r="FJJ6" s="61"/>
      <c r="FJK6" s="62"/>
      <c r="FJL6" s="62"/>
      <c r="FJM6" s="62"/>
      <c r="FJN6" s="62"/>
      <c r="FJO6" s="63"/>
      <c r="FJP6" s="64"/>
      <c r="FJQ6" s="65"/>
      <c r="FJR6" s="65"/>
      <c r="FJS6" s="65"/>
      <c r="FJT6" s="65"/>
      <c r="FJU6" s="60"/>
      <c r="FJV6" s="61"/>
      <c r="FJW6" s="61"/>
      <c r="FJX6" s="61"/>
      <c r="FJY6" s="61"/>
      <c r="FJZ6" s="61"/>
      <c r="FKA6" s="62"/>
      <c r="FKB6" s="61"/>
      <c r="FKC6" s="61"/>
      <c r="FKD6" s="61"/>
      <c r="FKE6" s="62"/>
      <c r="FKF6" s="62"/>
      <c r="FKG6" s="62"/>
      <c r="FKH6" s="62"/>
      <c r="FKI6" s="63"/>
      <c r="FKJ6" s="64"/>
      <c r="FKK6" s="65"/>
      <c r="FKL6" s="65"/>
      <c r="FKM6" s="65"/>
      <c r="FKN6" s="65"/>
      <c r="FKO6" s="60"/>
      <c r="FKP6" s="61"/>
      <c r="FKQ6" s="61"/>
      <c r="FKR6" s="61"/>
      <c r="FKS6" s="61"/>
      <c r="FKT6" s="61"/>
      <c r="FKU6" s="62"/>
      <c r="FKV6" s="61"/>
      <c r="FKW6" s="61"/>
      <c r="FKX6" s="61"/>
      <c r="FKY6" s="62"/>
      <c r="FKZ6" s="62"/>
      <c r="FLA6" s="62"/>
      <c r="FLB6" s="62"/>
      <c r="FLC6" s="63"/>
      <c r="FLD6" s="64"/>
      <c r="FLE6" s="65"/>
      <c r="FLF6" s="65"/>
      <c r="FLG6" s="65"/>
      <c r="FLH6" s="65"/>
      <c r="FLI6" s="60"/>
      <c r="FLJ6" s="61"/>
      <c r="FLK6" s="61"/>
      <c r="FLL6" s="61"/>
      <c r="FLM6" s="61"/>
      <c r="FLN6" s="61"/>
      <c r="FLO6" s="62"/>
      <c r="FLP6" s="61"/>
      <c r="FLQ6" s="61"/>
      <c r="FLR6" s="61"/>
      <c r="FLS6" s="62"/>
      <c r="FLT6" s="62"/>
      <c r="FLU6" s="62"/>
      <c r="FLV6" s="62"/>
      <c r="FLW6" s="63"/>
      <c r="FLX6" s="64"/>
      <c r="FLY6" s="65"/>
      <c r="FLZ6" s="65"/>
      <c r="FMA6" s="65"/>
      <c r="FMB6" s="65"/>
      <c r="FMC6" s="60"/>
      <c r="FMD6" s="61"/>
      <c r="FME6" s="61"/>
      <c r="FMF6" s="61"/>
      <c r="FMG6" s="61"/>
      <c r="FMH6" s="61"/>
      <c r="FMI6" s="62"/>
      <c r="FMJ6" s="61"/>
      <c r="FMK6" s="61"/>
      <c r="FML6" s="61"/>
      <c r="FMM6" s="62"/>
      <c r="FMN6" s="62"/>
      <c r="FMO6" s="62"/>
      <c r="FMP6" s="62"/>
      <c r="FMQ6" s="63"/>
      <c r="FMR6" s="64"/>
      <c r="FMS6" s="65"/>
      <c r="FMT6" s="65"/>
      <c r="FMU6" s="65"/>
      <c r="FMV6" s="65"/>
      <c r="FMW6" s="60"/>
      <c r="FMX6" s="61"/>
      <c r="FMY6" s="61"/>
      <c r="FMZ6" s="61"/>
      <c r="FNA6" s="61"/>
      <c r="FNB6" s="61"/>
      <c r="FNC6" s="62"/>
      <c r="FND6" s="61"/>
      <c r="FNE6" s="61"/>
      <c r="FNF6" s="61"/>
      <c r="FNG6" s="62"/>
      <c r="FNH6" s="62"/>
      <c r="FNI6" s="62"/>
      <c r="FNJ6" s="62"/>
      <c r="FNK6" s="63"/>
      <c r="FNL6" s="64"/>
      <c r="FNM6" s="65"/>
      <c r="FNN6" s="65"/>
      <c r="FNO6" s="65"/>
      <c r="FNP6" s="65"/>
      <c r="FNQ6" s="60"/>
      <c r="FNR6" s="61"/>
      <c r="FNS6" s="61"/>
      <c r="FNT6" s="61"/>
      <c r="FNU6" s="61"/>
      <c r="FNV6" s="61"/>
      <c r="FNW6" s="62"/>
      <c r="FNX6" s="61"/>
      <c r="FNY6" s="61"/>
      <c r="FNZ6" s="61"/>
      <c r="FOA6" s="62"/>
      <c r="FOB6" s="62"/>
      <c r="FOC6" s="62"/>
      <c r="FOD6" s="62"/>
      <c r="FOE6" s="63"/>
      <c r="FOF6" s="64"/>
      <c r="FOG6" s="65"/>
      <c r="FOH6" s="65"/>
      <c r="FOI6" s="65"/>
      <c r="FOJ6" s="65"/>
      <c r="FOK6" s="60"/>
      <c r="FOL6" s="61"/>
      <c r="FOM6" s="61"/>
      <c r="FON6" s="61"/>
      <c r="FOO6" s="61"/>
      <c r="FOP6" s="61"/>
      <c r="FOQ6" s="62"/>
      <c r="FOR6" s="61"/>
      <c r="FOS6" s="61"/>
      <c r="FOT6" s="61"/>
      <c r="FOU6" s="62"/>
      <c r="FOV6" s="62"/>
      <c r="FOW6" s="62"/>
      <c r="FOX6" s="62"/>
      <c r="FOY6" s="63"/>
      <c r="FOZ6" s="64"/>
      <c r="FPA6" s="65"/>
      <c r="FPB6" s="65"/>
      <c r="FPC6" s="65"/>
      <c r="FPD6" s="65"/>
      <c r="FPE6" s="60"/>
      <c r="FPF6" s="61"/>
      <c r="FPG6" s="61"/>
      <c r="FPH6" s="61"/>
      <c r="FPI6" s="61"/>
      <c r="FPJ6" s="61"/>
      <c r="FPK6" s="62"/>
      <c r="FPL6" s="61"/>
      <c r="FPM6" s="61"/>
      <c r="FPN6" s="61"/>
      <c r="FPO6" s="62"/>
      <c r="FPP6" s="62"/>
      <c r="FPQ6" s="62"/>
      <c r="FPR6" s="62"/>
      <c r="FPS6" s="63"/>
      <c r="FPT6" s="64"/>
      <c r="FPU6" s="65"/>
      <c r="FPV6" s="65"/>
      <c r="FPW6" s="65"/>
      <c r="FPX6" s="65"/>
      <c r="FPY6" s="60"/>
      <c r="FPZ6" s="61"/>
      <c r="FQA6" s="61"/>
      <c r="FQB6" s="61"/>
      <c r="FQC6" s="61"/>
      <c r="FQD6" s="61"/>
      <c r="FQE6" s="62"/>
      <c r="FQF6" s="61"/>
      <c r="FQG6" s="61"/>
      <c r="FQH6" s="61"/>
      <c r="FQI6" s="62"/>
      <c r="FQJ6" s="62"/>
      <c r="FQK6" s="62"/>
      <c r="FQL6" s="62"/>
      <c r="FQM6" s="63"/>
      <c r="FQN6" s="64"/>
      <c r="FQO6" s="65"/>
      <c r="FQP6" s="65"/>
      <c r="FQQ6" s="65"/>
      <c r="FQR6" s="65"/>
      <c r="FQS6" s="60"/>
      <c r="FQT6" s="61"/>
      <c r="FQU6" s="61"/>
      <c r="FQV6" s="61"/>
      <c r="FQW6" s="61"/>
      <c r="FQX6" s="61"/>
      <c r="FQY6" s="62"/>
      <c r="FQZ6" s="61"/>
      <c r="FRA6" s="61"/>
      <c r="FRB6" s="61"/>
      <c r="FRC6" s="62"/>
      <c r="FRD6" s="62"/>
      <c r="FRE6" s="62"/>
      <c r="FRF6" s="62"/>
      <c r="FRG6" s="63"/>
      <c r="FRH6" s="64"/>
      <c r="FRI6" s="65"/>
      <c r="FRJ6" s="65"/>
      <c r="FRK6" s="65"/>
      <c r="FRL6" s="65"/>
      <c r="FRM6" s="60"/>
      <c r="FRN6" s="61"/>
      <c r="FRO6" s="61"/>
      <c r="FRP6" s="61"/>
      <c r="FRQ6" s="61"/>
      <c r="FRR6" s="61"/>
      <c r="FRS6" s="62"/>
      <c r="FRT6" s="61"/>
      <c r="FRU6" s="61"/>
      <c r="FRV6" s="61"/>
      <c r="FRW6" s="62"/>
      <c r="FRX6" s="62"/>
      <c r="FRY6" s="62"/>
      <c r="FRZ6" s="62"/>
      <c r="FSA6" s="63"/>
      <c r="FSB6" s="64"/>
      <c r="FSC6" s="65"/>
      <c r="FSD6" s="65"/>
      <c r="FSE6" s="65"/>
      <c r="FSF6" s="65"/>
      <c r="FSG6" s="60"/>
      <c r="FSH6" s="61"/>
      <c r="FSI6" s="61"/>
      <c r="FSJ6" s="61"/>
      <c r="FSK6" s="61"/>
      <c r="FSL6" s="61"/>
      <c r="FSM6" s="62"/>
      <c r="FSN6" s="61"/>
      <c r="FSO6" s="61"/>
      <c r="FSP6" s="61"/>
      <c r="FSQ6" s="62"/>
      <c r="FSR6" s="62"/>
      <c r="FSS6" s="62"/>
      <c r="FST6" s="62"/>
      <c r="FSU6" s="63"/>
      <c r="FSV6" s="64"/>
      <c r="FSW6" s="65"/>
      <c r="FSX6" s="65"/>
      <c r="FSY6" s="65"/>
      <c r="FSZ6" s="65"/>
      <c r="FTA6" s="60"/>
      <c r="FTB6" s="61"/>
      <c r="FTC6" s="61"/>
      <c r="FTD6" s="61"/>
      <c r="FTE6" s="61"/>
      <c r="FTF6" s="61"/>
      <c r="FTG6" s="62"/>
      <c r="FTH6" s="61"/>
      <c r="FTI6" s="61"/>
      <c r="FTJ6" s="61"/>
      <c r="FTK6" s="62"/>
      <c r="FTL6" s="62"/>
      <c r="FTM6" s="62"/>
      <c r="FTN6" s="62"/>
      <c r="FTO6" s="63"/>
      <c r="FTP6" s="64"/>
      <c r="FTQ6" s="65"/>
      <c r="FTR6" s="65"/>
      <c r="FTS6" s="65"/>
      <c r="FTT6" s="65"/>
      <c r="FTU6" s="60"/>
      <c r="FTV6" s="61"/>
      <c r="FTW6" s="61"/>
      <c r="FTX6" s="61"/>
      <c r="FTY6" s="61"/>
      <c r="FTZ6" s="61"/>
      <c r="FUA6" s="62"/>
      <c r="FUB6" s="61"/>
      <c r="FUC6" s="61"/>
      <c r="FUD6" s="61"/>
      <c r="FUE6" s="62"/>
      <c r="FUF6" s="62"/>
      <c r="FUG6" s="62"/>
      <c r="FUH6" s="62"/>
      <c r="FUI6" s="63"/>
      <c r="FUJ6" s="64"/>
      <c r="FUK6" s="65"/>
      <c r="FUL6" s="65"/>
      <c r="FUM6" s="65"/>
      <c r="FUN6" s="65"/>
      <c r="FUO6" s="60"/>
      <c r="FUP6" s="61"/>
      <c r="FUQ6" s="61"/>
      <c r="FUR6" s="61"/>
      <c r="FUS6" s="61"/>
      <c r="FUT6" s="61"/>
      <c r="FUU6" s="62"/>
      <c r="FUV6" s="61"/>
      <c r="FUW6" s="61"/>
      <c r="FUX6" s="61"/>
      <c r="FUY6" s="62"/>
      <c r="FUZ6" s="62"/>
      <c r="FVA6" s="62"/>
      <c r="FVB6" s="62"/>
      <c r="FVC6" s="63"/>
      <c r="FVD6" s="64"/>
      <c r="FVE6" s="65"/>
      <c r="FVF6" s="65"/>
      <c r="FVG6" s="65"/>
      <c r="FVH6" s="65"/>
      <c r="FVI6" s="60"/>
      <c r="FVJ6" s="61"/>
      <c r="FVK6" s="61"/>
      <c r="FVL6" s="61"/>
      <c r="FVM6" s="61"/>
      <c r="FVN6" s="61"/>
      <c r="FVO6" s="62"/>
      <c r="FVP6" s="61"/>
      <c r="FVQ6" s="61"/>
      <c r="FVR6" s="61"/>
      <c r="FVS6" s="62"/>
      <c r="FVT6" s="62"/>
      <c r="FVU6" s="62"/>
      <c r="FVV6" s="62"/>
      <c r="FVW6" s="63"/>
      <c r="FVX6" s="64"/>
      <c r="FVY6" s="65"/>
      <c r="FVZ6" s="65"/>
      <c r="FWA6" s="65"/>
      <c r="FWB6" s="65"/>
      <c r="FWC6" s="60"/>
      <c r="FWD6" s="61"/>
      <c r="FWE6" s="61"/>
      <c r="FWF6" s="61"/>
      <c r="FWG6" s="61"/>
      <c r="FWH6" s="61"/>
      <c r="FWI6" s="62"/>
      <c r="FWJ6" s="61"/>
      <c r="FWK6" s="61"/>
      <c r="FWL6" s="61"/>
      <c r="FWM6" s="62"/>
      <c r="FWN6" s="62"/>
      <c r="FWO6" s="62"/>
      <c r="FWP6" s="62"/>
      <c r="FWQ6" s="63"/>
      <c r="FWR6" s="64"/>
      <c r="FWS6" s="65"/>
      <c r="FWT6" s="65"/>
      <c r="FWU6" s="65"/>
      <c r="FWV6" s="65"/>
      <c r="FWW6" s="60"/>
      <c r="FWX6" s="61"/>
      <c r="FWY6" s="61"/>
      <c r="FWZ6" s="61"/>
      <c r="FXA6" s="61"/>
      <c r="FXB6" s="61"/>
      <c r="FXC6" s="62"/>
      <c r="FXD6" s="61"/>
      <c r="FXE6" s="61"/>
      <c r="FXF6" s="61"/>
      <c r="FXG6" s="62"/>
      <c r="FXH6" s="62"/>
      <c r="FXI6" s="62"/>
      <c r="FXJ6" s="62"/>
      <c r="FXK6" s="63"/>
      <c r="FXL6" s="64"/>
      <c r="FXM6" s="65"/>
      <c r="FXN6" s="65"/>
      <c r="FXO6" s="65"/>
      <c r="FXP6" s="65"/>
      <c r="FXQ6" s="60"/>
      <c r="FXR6" s="61"/>
      <c r="FXS6" s="61"/>
      <c r="FXT6" s="61"/>
      <c r="FXU6" s="61"/>
      <c r="FXV6" s="61"/>
      <c r="FXW6" s="62"/>
      <c r="FXX6" s="61"/>
      <c r="FXY6" s="61"/>
      <c r="FXZ6" s="61"/>
      <c r="FYA6" s="62"/>
      <c r="FYB6" s="62"/>
      <c r="FYC6" s="62"/>
      <c r="FYD6" s="62"/>
      <c r="FYE6" s="63"/>
      <c r="FYF6" s="64"/>
      <c r="FYG6" s="65"/>
      <c r="FYH6" s="65"/>
      <c r="FYI6" s="65"/>
      <c r="FYJ6" s="65"/>
      <c r="FYK6" s="60"/>
      <c r="FYL6" s="61"/>
      <c r="FYM6" s="61"/>
      <c r="FYN6" s="61"/>
      <c r="FYO6" s="61"/>
      <c r="FYP6" s="61"/>
      <c r="FYQ6" s="62"/>
      <c r="FYR6" s="61"/>
      <c r="FYS6" s="61"/>
      <c r="FYT6" s="61"/>
      <c r="FYU6" s="62"/>
      <c r="FYV6" s="62"/>
      <c r="FYW6" s="62"/>
      <c r="FYX6" s="62"/>
      <c r="FYY6" s="63"/>
      <c r="FYZ6" s="64"/>
      <c r="FZA6" s="65"/>
      <c r="FZB6" s="65"/>
      <c r="FZC6" s="65"/>
      <c r="FZD6" s="65"/>
      <c r="FZE6" s="60"/>
      <c r="FZF6" s="61"/>
      <c r="FZG6" s="61"/>
      <c r="FZH6" s="61"/>
      <c r="FZI6" s="61"/>
      <c r="FZJ6" s="61"/>
      <c r="FZK6" s="62"/>
      <c r="FZL6" s="61"/>
      <c r="FZM6" s="61"/>
      <c r="FZN6" s="61"/>
      <c r="FZO6" s="62"/>
      <c r="FZP6" s="62"/>
      <c r="FZQ6" s="62"/>
      <c r="FZR6" s="62"/>
      <c r="FZS6" s="63"/>
      <c r="FZT6" s="64"/>
      <c r="FZU6" s="65"/>
      <c r="FZV6" s="65"/>
      <c r="FZW6" s="65"/>
      <c r="FZX6" s="65"/>
      <c r="FZY6" s="60"/>
      <c r="FZZ6" s="61"/>
      <c r="GAA6" s="61"/>
      <c r="GAB6" s="61"/>
      <c r="GAC6" s="61"/>
      <c r="GAD6" s="61"/>
      <c r="GAE6" s="62"/>
      <c r="GAF6" s="61"/>
      <c r="GAG6" s="61"/>
      <c r="GAH6" s="61"/>
      <c r="GAI6" s="62"/>
      <c r="GAJ6" s="62"/>
      <c r="GAK6" s="62"/>
      <c r="GAL6" s="62"/>
      <c r="GAM6" s="63"/>
      <c r="GAN6" s="64"/>
      <c r="GAO6" s="65"/>
      <c r="GAP6" s="65"/>
      <c r="GAQ6" s="65"/>
      <c r="GAR6" s="65"/>
      <c r="GAS6" s="60"/>
      <c r="GAT6" s="61"/>
      <c r="GAU6" s="61"/>
      <c r="GAV6" s="61"/>
      <c r="GAW6" s="61"/>
      <c r="GAX6" s="61"/>
      <c r="GAY6" s="62"/>
      <c r="GAZ6" s="61"/>
      <c r="GBA6" s="61"/>
      <c r="GBB6" s="61"/>
      <c r="GBC6" s="62"/>
      <c r="GBD6" s="62"/>
      <c r="GBE6" s="62"/>
      <c r="GBF6" s="62"/>
      <c r="GBG6" s="63"/>
      <c r="GBH6" s="64"/>
      <c r="GBI6" s="65"/>
      <c r="GBJ6" s="65"/>
      <c r="GBK6" s="65"/>
      <c r="GBL6" s="65"/>
      <c r="GBM6" s="60"/>
      <c r="GBN6" s="61"/>
      <c r="GBO6" s="61"/>
      <c r="GBP6" s="61"/>
      <c r="GBQ6" s="61"/>
      <c r="GBR6" s="61"/>
      <c r="GBS6" s="62"/>
      <c r="GBT6" s="61"/>
      <c r="GBU6" s="61"/>
      <c r="GBV6" s="61"/>
      <c r="GBW6" s="62"/>
      <c r="GBX6" s="62"/>
      <c r="GBY6" s="62"/>
      <c r="GBZ6" s="62"/>
      <c r="GCA6" s="63"/>
      <c r="GCB6" s="64"/>
      <c r="GCC6" s="65"/>
      <c r="GCD6" s="65"/>
      <c r="GCE6" s="65"/>
      <c r="GCF6" s="65"/>
      <c r="GCG6" s="60"/>
      <c r="GCH6" s="61"/>
      <c r="GCI6" s="61"/>
      <c r="GCJ6" s="61"/>
      <c r="GCK6" s="61"/>
      <c r="GCL6" s="61"/>
      <c r="GCM6" s="62"/>
      <c r="GCN6" s="61"/>
      <c r="GCO6" s="61"/>
      <c r="GCP6" s="61"/>
      <c r="GCQ6" s="62"/>
      <c r="GCR6" s="62"/>
      <c r="GCS6" s="62"/>
      <c r="GCT6" s="62"/>
      <c r="GCU6" s="63"/>
      <c r="GCV6" s="64"/>
      <c r="GCW6" s="65"/>
      <c r="GCX6" s="65"/>
      <c r="GCY6" s="65"/>
      <c r="GCZ6" s="65"/>
      <c r="GDA6" s="60"/>
      <c r="GDB6" s="61"/>
      <c r="GDC6" s="61"/>
      <c r="GDD6" s="61"/>
      <c r="GDE6" s="61"/>
      <c r="GDF6" s="61"/>
      <c r="GDG6" s="62"/>
      <c r="GDH6" s="61"/>
      <c r="GDI6" s="61"/>
      <c r="GDJ6" s="61"/>
      <c r="GDK6" s="62"/>
      <c r="GDL6" s="62"/>
      <c r="GDM6" s="62"/>
      <c r="GDN6" s="62"/>
      <c r="GDO6" s="63"/>
      <c r="GDP6" s="64"/>
      <c r="GDQ6" s="65"/>
      <c r="GDR6" s="65"/>
      <c r="GDS6" s="65"/>
      <c r="GDT6" s="65"/>
      <c r="GDU6" s="60"/>
      <c r="GDV6" s="61"/>
      <c r="GDW6" s="61"/>
      <c r="GDX6" s="61"/>
      <c r="GDY6" s="61"/>
      <c r="GDZ6" s="61"/>
      <c r="GEA6" s="62"/>
      <c r="GEB6" s="61"/>
      <c r="GEC6" s="61"/>
      <c r="GED6" s="61"/>
      <c r="GEE6" s="62"/>
      <c r="GEF6" s="62"/>
      <c r="GEG6" s="62"/>
      <c r="GEH6" s="62"/>
      <c r="GEI6" s="63"/>
      <c r="GEJ6" s="64"/>
      <c r="GEK6" s="65"/>
      <c r="GEL6" s="65"/>
      <c r="GEM6" s="65"/>
      <c r="GEN6" s="65"/>
      <c r="GEO6" s="60"/>
      <c r="GEP6" s="61"/>
      <c r="GEQ6" s="61"/>
      <c r="GER6" s="61"/>
      <c r="GES6" s="61"/>
      <c r="GET6" s="61"/>
      <c r="GEU6" s="62"/>
      <c r="GEV6" s="61"/>
      <c r="GEW6" s="61"/>
      <c r="GEX6" s="61"/>
      <c r="GEY6" s="62"/>
      <c r="GEZ6" s="62"/>
      <c r="GFA6" s="62"/>
      <c r="GFB6" s="62"/>
      <c r="GFC6" s="63"/>
      <c r="GFD6" s="64"/>
      <c r="GFE6" s="65"/>
      <c r="GFF6" s="65"/>
      <c r="GFG6" s="65"/>
      <c r="GFH6" s="65"/>
      <c r="GFI6" s="60"/>
      <c r="GFJ6" s="61"/>
      <c r="GFK6" s="61"/>
      <c r="GFL6" s="61"/>
      <c r="GFM6" s="61"/>
      <c r="GFN6" s="61"/>
      <c r="GFO6" s="62"/>
      <c r="GFP6" s="61"/>
      <c r="GFQ6" s="61"/>
      <c r="GFR6" s="61"/>
      <c r="GFS6" s="62"/>
      <c r="GFT6" s="62"/>
      <c r="GFU6" s="62"/>
      <c r="GFV6" s="62"/>
      <c r="GFW6" s="63"/>
      <c r="GFX6" s="64"/>
      <c r="GFY6" s="65"/>
      <c r="GFZ6" s="65"/>
      <c r="GGA6" s="65"/>
      <c r="GGB6" s="65"/>
      <c r="GGC6" s="60"/>
      <c r="GGD6" s="61"/>
      <c r="GGE6" s="61"/>
      <c r="GGF6" s="61"/>
      <c r="GGG6" s="61"/>
      <c r="GGH6" s="61"/>
      <c r="GGI6" s="62"/>
      <c r="GGJ6" s="61"/>
      <c r="GGK6" s="61"/>
      <c r="GGL6" s="61"/>
      <c r="GGM6" s="62"/>
      <c r="GGN6" s="62"/>
      <c r="GGO6" s="62"/>
      <c r="GGP6" s="62"/>
      <c r="GGQ6" s="63"/>
      <c r="GGR6" s="64"/>
      <c r="GGS6" s="65"/>
      <c r="GGT6" s="65"/>
      <c r="GGU6" s="65"/>
      <c r="GGV6" s="65"/>
      <c r="GGW6" s="60"/>
      <c r="GGX6" s="61"/>
      <c r="GGY6" s="61"/>
      <c r="GGZ6" s="61"/>
      <c r="GHA6" s="61"/>
      <c r="GHB6" s="61"/>
      <c r="GHC6" s="62"/>
      <c r="GHD6" s="61"/>
      <c r="GHE6" s="61"/>
      <c r="GHF6" s="61"/>
      <c r="GHG6" s="62"/>
      <c r="GHH6" s="62"/>
      <c r="GHI6" s="62"/>
      <c r="GHJ6" s="62"/>
      <c r="GHK6" s="63"/>
      <c r="GHL6" s="64"/>
      <c r="GHM6" s="65"/>
      <c r="GHN6" s="65"/>
      <c r="GHO6" s="65"/>
      <c r="GHP6" s="65"/>
      <c r="GHQ6" s="60"/>
      <c r="GHR6" s="61"/>
      <c r="GHS6" s="61"/>
      <c r="GHT6" s="61"/>
      <c r="GHU6" s="61"/>
      <c r="GHV6" s="61"/>
      <c r="GHW6" s="62"/>
      <c r="GHX6" s="61"/>
      <c r="GHY6" s="61"/>
      <c r="GHZ6" s="61"/>
      <c r="GIA6" s="62"/>
      <c r="GIB6" s="62"/>
      <c r="GIC6" s="62"/>
      <c r="GID6" s="62"/>
      <c r="GIE6" s="63"/>
      <c r="GIF6" s="64"/>
      <c r="GIG6" s="65"/>
      <c r="GIH6" s="65"/>
      <c r="GII6" s="65"/>
      <c r="GIJ6" s="65"/>
      <c r="GIK6" s="60"/>
      <c r="GIL6" s="61"/>
      <c r="GIM6" s="61"/>
      <c r="GIN6" s="61"/>
      <c r="GIO6" s="61"/>
      <c r="GIP6" s="61"/>
      <c r="GIQ6" s="62"/>
      <c r="GIR6" s="61"/>
      <c r="GIS6" s="61"/>
      <c r="GIT6" s="61"/>
      <c r="GIU6" s="62"/>
      <c r="GIV6" s="62"/>
      <c r="GIW6" s="62"/>
      <c r="GIX6" s="62"/>
      <c r="GIY6" s="63"/>
      <c r="GIZ6" s="64"/>
      <c r="GJA6" s="65"/>
      <c r="GJB6" s="65"/>
      <c r="GJC6" s="65"/>
      <c r="GJD6" s="65"/>
      <c r="GJE6" s="60"/>
      <c r="GJF6" s="61"/>
      <c r="GJG6" s="61"/>
      <c r="GJH6" s="61"/>
      <c r="GJI6" s="61"/>
      <c r="GJJ6" s="61"/>
      <c r="GJK6" s="62"/>
      <c r="GJL6" s="61"/>
      <c r="GJM6" s="61"/>
      <c r="GJN6" s="61"/>
      <c r="GJO6" s="62"/>
      <c r="GJP6" s="62"/>
      <c r="GJQ6" s="62"/>
      <c r="GJR6" s="62"/>
      <c r="GJS6" s="63"/>
      <c r="GJT6" s="64"/>
      <c r="GJU6" s="65"/>
      <c r="GJV6" s="65"/>
      <c r="GJW6" s="65"/>
      <c r="GJX6" s="65"/>
      <c r="GJY6" s="60"/>
      <c r="GJZ6" s="61"/>
      <c r="GKA6" s="61"/>
      <c r="GKB6" s="61"/>
      <c r="GKC6" s="61"/>
      <c r="GKD6" s="61"/>
      <c r="GKE6" s="62"/>
      <c r="GKF6" s="61"/>
      <c r="GKG6" s="61"/>
      <c r="GKH6" s="61"/>
      <c r="GKI6" s="62"/>
      <c r="GKJ6" s="62"/>
      <c r="GKK6" s="62"/>
      <c r="GKL6" s="62"/>
      <c r="GKM6" s="63"/>
      <c r="GKN6" s="64"/>
      <c r="GKO6" s="65"/>
      <c r="GKP6" s="65"/>
      <c r="GKQ6" s="65"/>
      <c r="GKR6" s="65"/>
      <c r="GKS6" s="60"/>
      <c r="GKT6" s="61"/>
      <c r="GKU6" s="61"/>
      <c r="GKV6" s="61"/>
      <c r="GKW6" s="61"/>
      <c r="GKX6" s="61"/>
      <c r="GKY6" s="62"/>
      <c r="GKZ6" s="61"/>
      <c r="GLA6" s="61"/>
      <c r="GLB6" s="61"/>
      <c r="GLC6" s="62"/>
      <c r="GLD6" s="62"/>
      <c r="GLE6" s="62"/>
      <c r="GLF6" s="62"/>
      <c r="GLG6" s="63"/>
      <c r="GLH6" s="64"/>
      <c r="GLI6" s="65"/>
      <c r="GLJ6" s="65"/>
      <c r="GLK6" s="65"/>
      <c r="GLL6" s="65"/>
      <c r="GLM6" s="60"/>
      <c r="GLN6" s="61"/>
      <c r="GLO6" s="61"/>
      <c r="GLP6" s="61"/>
      <c r="GLQ6" s="61"/>
      <c r="GLR6" s="61"/>
      <c r="GLS6" s="62"/>
      <c r="GLT6" s="61"/>
      <c r="GLU6" s="61"/>
      <c r="GLV6" s="61"/>
      <c r="GLW6" s="62"/>
      <c r="GLX6" s="62"/>
      <c r="GLY6" s="62"/>
      <c r="GLZ6" s="62"/>
      <c r="GMA6" s="63"/>
      <c r="GMB6" s="64"/>
      <c r="GMC6" s="65"/>
      <c r="GMD6" s="65"/>
      <c r="GME6" s="65"/>
      <c r="GMF6" s="65"/>
      <c r="GMG6" s="60"/>
      <c r="GMH6" s="61"/>
      <c r="GMI6" s="61"/>
      <c r="GMJ6" s="61"/>
      <c r="GMK6" s="61"/>
      <c r="GML6" s="61"/>
      <c r="GMM6" s="62"/>
      <c r="GMN6" s="61"/>
      <c r="GMO6" s="61"/>
      <c r="GMP6" s="61"/>
      <c r="GMQ6" s="62"/>
      <c r="GMR6" s="62"/>
      <c r="GMS6" s="62"/>
      <c r="GMT6" s="62"/>
      <c r="GMU6" s="63"/>
      <c r="GMV6" s="64"/>
      <c r="GMW6" s="65"/>
      <c r="GMX6" s="65"/>
      <c r="GMY6" s="65"/>
      <c r="GMZ6" s="65"/>
      <c r="GNA6" s="60"/>
      <c r="GNB6" s="61"/>
      <c r="GNC6" s="61"/>
      <c r="GND6" s="61"/>
      <c r="GNE6" s="61"/>
      <c r="GNF6" s="61"/>
      <c r="GNG6" s="62"/>
      <c r="GNH6" s="61"/>
      <c r="GNI6" s="61"/>
      <c r="GNJ6" s="61"/>
      <c r="GNK6" s="62"/>
      <c r="GNL6" s="62"/>
      <c r="GNM6" s="62"/>
      <c r="GNN6" s="62"/>
      <c r="GNO6" s="63"/>
      <c r="GNP6" s="64"/>
      <c r="GNQ6" s="65"/>
      <c r="GNR6" s="65"/>
      <c r="GNS6" s="65"/>
      <c r="GNT6" s="65"/>
      <c r="GNU6" s="60"/>
      <c r="GNV6" s="61"/>
      <c r="GNW6" s="61"/>
      <c r="GNX6" s="61"/>
      <c r="GNY6" s="61"/>
      <c r="GNZ6" s="61"/>
      <c r="GOA6" s="62"/>
      <c r="GOB6" s="61"/>
      <c r="GOC6" s="61"/>
      <c r="GOD6" s="61"/>
      <c r="GOE6" s="62"/>
      <c r="GOF6" s="62"/>
      <c r="GOG6" s="62"/>
      <c r="GOH6" s="62"/>
      <c r="GOI6" s="63"/>
      <c r="GOJ6" s="64"/>
      <c r="GOK6" s="65"/>
      <c r="GOL6" s="65"/>
      <c r="GOM6" s="65"/>
      <c r="GON6" s="65"/>
      <c r="GOO6" s="60"/>
      <c r="GOP6" s="61"/>
      <c r="GOQ6" s="61"/>
      <c r="GOR6" s="61"/>
      <c r="GOS6" s="61"/>
      <c r="GOT6" s="61"/>
      <c r="GOU6" s="62"/>
      <c r="GOV6" s="61"/>
      <c r="GOW6" s="61"/>
      <c r="GOX6" s="61"/>
      <c r="GOY6" s="62"/>
      <c r="GOZ6" s="62"/>
      <c r="GPA6" s="62"/>
      <c r="GPB6" s="62"/>
      <c r="GPC6" s="63"/>
      <c r="GPD6" s="64"/>
      <c r="GPE6" s="65"/>
      <c r="GPF6" s="65"/>
      <c r="GPG6" s="65"/>
      <c r="GPH6" s="65"/>
      <c r="GPI6" s="60"/>
      <c r="GPJ6" s="61"/>
      <c r="GPK6" s="61"/>
      <c r="GPL6" s="61"/>
      <c r="GPM6" s="61"/>
      <c r="GPN6" s="61"/>
      <c r="GPO6" s="62"/>
      <c r="GPP6" s="61"/>
      <c r="GPQ6" s="61"/>
      <c r="GPR6" s="61"/>
      <c r="GPS6" s="62"/>
      <c r="GPT6" s="62"/>
      <c r="GPU6" s="62"/>
      <c r="GPV6" s="62"/>
      <c r="GPW6" s="63"/>
      <c r="GPX6" s="64"/>
      <c r="GPY6" s="65"/>
      <c r="GPZ6" s="65"/>
      <c r="GQA6" s="65"/>
      <c r="GQB6" s="65"/>
      <c r="GQC6" s="60"/>
      <c r="GQD6" s="61"/>
      <c r="GQE6" s="61"/>
      <c r="GQF6" s="61"/>
      <c r="GQG6" s="61"/>
      <c r="GQH6" s="61"/>
      <c r="GQI6" s="62"/>
      <c r="GQJ6" s="61"/>
      <c r="GQK6" s="61"/>
      <c r="GQL6" s="61"/>
      <c r="GQM6" s="62"/>
      <c r="GQN6" s="62"/>
      <c r="GQO6" s="62"/>
      <c r="GQP6" s="62"/>
      <c r="GQQ6" s="63"/>
      <c r="GQR6" s="64"/>
      <c r="GQS6" s="65"/>
      <c r="GQT6" s="65"/>
      <c r="GQU6" s="65"/>
      <c r="GQV6" s="65"/>
      <c r="GQW6" s="60"/>
      <c r="GQX6" s="61"/>
      <c r="GQY6" s="61"/>
      <c r="GQZ6" s="61"/>
      <c r="GRA6" s="61"/>
      <c r="GRB6" s="61"/>
      <c r="GRC6" s="62"/>
      <c r="GRD6" s="61"/>
      <c r="GRE6" s="61"/>
      <c r="GRF6" s="61"/>
      <c r="GRG6" s="62"/>
      <c r="GRH6" s="62"/>
      <c r="GRI6" s="62"/>
      <c r="GRJ6" s="62"/>
      <c r="GRK6" s="63"/>
      <c r="GRL6" s="64"/>
      <c r="GRM6" s="65"/>
      <c r="GRN6" s="65"/>
      <c r="GRO6" s="65"/>
      <c r="GRP6" s="65"/>
      <c r="GRQ6" s="60"/>
      <c r="GRR6" s="61"/>
      <c r="GRS6" s="61"/>
      <c r="GRT6" s="61"/>
      <c r="GRU6" s="61"/>
      <c r="GRV6" s="61"/>
      <c r="GRW6" s="62"/>
      <c r="GRX6" s="61"/>
      <c r="GRY6" s="61"/>
      <c r="GRZ6" s="61"/>
      <c r="GSA6" s="62"/>
      <c r="GSB6" s="62"/>
      <c r="GSC6" s="62"/>
      <c r="GSD6" s="62"/>
      <c r="GSE6" s="63"/>
      <c r="GSF6" s="64"/>
      <c r="GSG6" s="65"/>
      <c r="GSH6" s="65"/>
      <c r="GSI6" s="65"/>
      <c r="GSJ6" s="65"/>
      <c r="GSK6" s="60"/>
      <c r="GSL6" s="61"/>
      <c r="GSM6" s="61"/>
      <c r="GSN6" s="61"/>
      <c r="GSO6" s="61"/>
      <c r="GSP6" s="61"/>
      <c r="GSQ6" s="62"/>
      <c r="GSR6" s="61"/>
      <c r="GSS6" s="61"/>
      <c r="GST6" s="61"/>
      <c r="GSU6" s="62"/>
      <c r="GSV6" s="62"/>
      <c r="GSW6" s="62"/>
      <c r="GSX6" s="62"/>
      <c r="GSY6" s="63"/>
      <c r="GSZ6" s="64"/>
      <c r="GTA6" s="65"/>
      <c r="GTB6" s="65"/>
      <c r="GTC6" s="65"/>
      <c r="GTD6" s="65"/>
      <c r="GTE6" s="60"/>
      <c r="GTF6" s="61"/>
      <c r="GTG6" s="61"/>
      <c r="GTH6" s="61"/>
      <c r="GTI6" s="61"/>
      <c r="GTJ6" s="61"/>
      <c r="GTK6" s="62"/>
      <c r="GTL6" s="61"/>
      <c r="GTM6" s="61"/>
      <c r="GTN6" s="61"/>
      <c r="GTO6" s="62"/>
      <c r="GTP6" s="62"/>
      <c r="GTQ6" s="62"/>
      <c r="GTR6" s="62"/>
      <c r="GTS6" s="63"/>
      <c r="GTT6" s="64"/>
      <c r="GTU6" s="65"/>
      <c r="GTV6" s="65"/>
      <c r="GTW6" s="65"/>
      <c r="GTX6" s="65"/>
      <c r="GTY6" s="60"/>
      <c r="GTZ6" s="61"/>
      <c r="GUA6" s="61"/>
      <c r="GUB6" s="61"/>
      <c r="GUC6" s="61"/>
      <c r="GUD6" s="61"/>
      <c r="GUE6" s="62"/>
      <c r="GUF6" s="61"/>
      <c r="GUG6" s="61"/>
      <c r="GUH6" s="61"/>
      <c r="GUI6" s="62"/>
      <c r="GUJ6" s="62"/>
      <c r="GUK6" s="62"/>
      <c r="GUL6" s="62"/>
      <c r="GUM6" s="63"/>
      <c r="GUN6" s="64"/>
      <c r="GUO6" s="65"/>
      <c r="GUP6" s="65"/>
      <c r="GUQ6" s="65"/>
      <c r="GUR6" s="65"/>
      <c r="GUS6" s="60"/>
      <c r="GUT6" s="61"/>
      <c r="GUU6" s="61"/>
      <c r="GUV6" s="61"/>
      <c r="GUW6" s="61"/>
      <c r="GUX6" s="61"/>
      <c r="GUY6" s="62"/>
      <c r="GUZ6" s="61"/>
      <c r="GVA6" s="61"/>
      <c r="GVB6" s="61"/>
      <c r="GVC6" s="62"/>
      <c r="GVD6" s="62"/>
      <c r="GVE6" s="62"/>
      <c r="GVF6" s="62"/>
      <c r="GVG6" s="63"/>
      <c r="GVH6" s="64"/>
      <c r="GVI6" s="65"/>
      <c r="GVJ6" s="65"/>
      <c r="GVK6" s="65"/>
      <c r="GVL6" s="65"/>
      <c r="GVM6" s="60"/>
      <c r="GVN6" s="61"/>
      <c r="GVO6" s="61"/>
      <c r="GVP6" s="61"/>
      <c r="GVQ6" s="61"/>
      <c r="GVR6" s="61"/>
      <c r="GVS6" s="62"/>
      <c r="GVT6" s="61"/>
      <c r="GVU6" s="61"/>
      <c r="GVV6" s="61"/>
      <c r="GVW6" s="62"/>
      <c r="GVX6" s="62"/>
      <c r="GVY6" s="62"/>
      <c r="GVZ6" s="62"/>
      <c r="GWA6" s="63"/>
      <c r="GWB6" s="64"/>
      <c r="GWC6" s="65"/>
      <c r="GWD6" s="65"/>
      <c r="GWE6" s="65"/>
      <c r="GWF6" s="65"/>
      <c r="GWG6" s="60"/>
      <c r="GWH6" s="61"/>
      <c r="GWI6" s="61"/>
      <c r="GWJ6" s="61"/>
      <c r="GWK6" s="61"/>
      <c r="GWL6" s="61"/>
      <c r="GWM6" s="62"/>
      <c r="GWN6" s="61"/>
      <c r="GWO6" s="61"/>
      <c r="GWP6" s="61"/>
      <c r="GWQ6" s="62"/>
      <c r="GWR6" s="62"/>
      <c r="GWS6" s="62"/>
      <c r="GWT6" s="62"/>
      <c r="GWU6" s="63"/>
      <c r="GWV6" s="64"/>
      <c r="GWW6" s="65"/>
      <c r="GWX6" s="65"/>
      <c r="GWY6" s="65"/>
      <c r="GWZ6" s="65"/>
      <c r="GXA6" s="60"/>
      <c r="GXB6" s="61"/>
      <c r="GXC6" s="61"/>
      <c r="GXD6" s="61"/>
      <c r="GXE6" s="61"/>
      <c r="GXF6" s="61"/>
      <c r="GXG6" s="62"/>
      <c r="GXH6" s="61"/>
      <c r="GXI6" s="61"/>
      <c r="GXJ6" s="61"/>
      <c r="GXK6" s="62"/>
      <c r="GXL6" s="62"/>
      <c r="GXM6" s="62"/>
      <c r="GXN6" s="62"/>
      <c r="GXO6" s="63"/>
      <c r="GXP6" s="64"/>
      <c r="GXQ6" s="65"/>
      <c r="GXR6" s="65"/>
      <c r="GXS6" s="65"/>
      <c r="GXT6" s="65"/>
      <c r="GXU6" s="60"/>
      <c r="GXV6" s="61"/>
      <c r="GXW6" s="61"/>
      <c r="GXX6" s="61"/>
      <c r="GXY6" s="61"/>
      <c r="GXZ6" s="61"/>
      <c r="GYA6" s="62"/>
      <c r="GYB6" s="61"/>
      <c r="GYC6" s="61"/>
      <c r="GYD6" s="61"/>
      <c r="GYE6" s="62"/>
      <c r="GYF6" s="62"/>
      <c r="GYG6" s="62"/>
      <c r="GYH6" s="62"/>
      <c r="GYI6" s="63"/>
      <c r="GYJ6" s="64"/>
      <c r="GYK6" s="65"/>
      <c r="GYL6" s="65"/>
      <c r="GYM6" s="65"/>
      <c r="GYN6" s="65"/>
      <c r="GYO6" s="60"/>
      <c r="GYP6" s="61"/>
      <c r="GYQ6" s="61"/>
      <c r="GYR6" s="61"/>
      <c r="GYS6" s="61"/>
      <c r="GYT6" s="61"/>
      <c r="GYU6" s="62"/>
      <c r="GYV6" s="61"/>
      <c r="GYW6" s="61"/>
      <c r="GYX6" s="61"/>
      <c r="GYY6" s="62"/>
      <c r="GYZ6" s="62"/>
      <c r="GZA6" s="62"/>
      <c r="GZB6" s="62"/>
      <c r="GZC6" s="63"/>
      <c r="GZD6" s="64"/>
      <c r="GZE6" s="65"/>
      <c r="GZF6" s="65"/>
      <c r="GZG6" s="65"/>
      <c r="GZH6" s="65"/>
      <c r="GZI6" s="60"/>
      <c r="GZJ6" s="61"/>
      <c r="GZK6" s="61"/>
      <c r="GZL6" s="61"/>
      <c r="GZM6" s="61"/>
      <c r="GZN6" s="61"/>
      <c r="GZO6" s="62"/>
      <c r="GZP6" s="61"/>
      <c r="GZQ6" s="61"/>
      <c r="GZR6" s="61"/>
      <c r="GZS6" s="62"/>
      <c r="GZT6" s="62"/>
      <c r="GZU6" s="62"/>
      <c r="GZV6" s="62"/>
      <c r="GZW6" s="63"/>
      <c r="GZX6" s="64"/>
      <c r="GZY6" s="65"/>
      <c r="GZZ6" s="65"/>
      <c r="HAA6" s="65"/>
      <c r="HAB6" s="65"/>
      <c r="HAC6" s="60"/>
      <c r="HAD6" s="61"/>
      <c r="HAE6" s="61"/>
      <c r="HAF6" s="61"/>
      <c r="HAG6" s="61"/>
      <c r="HAH6" s="61"/>
      <c r="HAI6" s="62"/>
      <c r="HAJ6" s="61"/>
      <c r="HAK6" s="61"/>
      <c r="HAL6" s="61"/>
      <c r="HAM6" s="62"/>
      <c r="HAN6" s="62"/>
      <c r="HAO6" s="62"/>
      <c r="HAP6" s="62"/>
      <c r="HAQ6" s="63"/>
      <c r="HAR6" s="64"/>
      <c r="HAS6" s="65"/>
      <c r="HAT6" s="65"/>
      <c r="HAU6" s="65"/>
      <c r="HAV6" s="65"/>
      <c r="HAW6" s="60"/>
      <c r="HAX6" s="61"/>
      <c r="HAY6" s="61"/>
      <c r="HAZ6" s="61"/>
      <c r="HBA6" s="61"/>
      <c r="HBB6" s="61"/>
      <c r="HBC6" s="62"/>
      <c r="HBD6" s="61"/>
      <c r="HBE6" s="61"/>
      <c r="HBF6" s="61"/>
      <c r="HBG6" s="62"/>
      <c r="HBH6" s="62"/>
      <c r="HBI6" s="62"/>
      <c r="HBJ6" s="62"/>
      <c r="HBK6" s="63"/>
      <c r="HBL6" s="64"/>
      <c r="HBM6" s="65"/>
      <c r="HBN6" s="65"/>
      <c r="HBO6" s="65"/>
      <c r="HBP6" s="65"/>
      <c r="HBQ6" s="60"/>
      <c r="HBR6" s="61"/>
      <c r="HBS6" s="61"/>
      <c r="HBT6" s="61"/>
      <c r="HBU6" s="61"/>
      <c r="HBV6" s="61"/>
      <c r="HBW6" s="62"/>
      <c r="HBX6" s="61"/>
      <c r="HBY6" s="61"/>
      <c r="HBZ6" s="61"/>
      <c r="HCA6" s="62"/>
      <c r="HCB6" s="62"/>
      <c r="HCC6" s="62"/>
      <c r="HCD6" s="62"/>
      <c r="HCE6" s="63"/>
      <c r="HCF6" s="64"/>
      <c r="HCG6" s="65"/>
      <c r="HCH6" s="65"/>
      <c r="HCI6" s="65"/>
      <c r="HCJ6" s="65"/>
      <c r="HCK6" s="60"/>
      <c r="HCL6" s="61"/>
      <c r="HCM6" s="61"/>
      <c r="HCN6" s="61"/>
      <c r="HCO6" s="61"/>
      <c r="HCP6" s="61"/>
      <c r="HCQ6" s="62"/>
      <c r="HCR6" s="61"/>
      <c r="HCS6" s="61"/>
      <c r="HCT6" s="61"/>
      <c r="HCU6" s="62"/>
      <c r="HCV6" s="62"/>
      <c r="HCW6" s="62"/>
      <c r="HCX6" s="62"/>
      <c r="HCY6" s="63"/>
      <c r="HCZ6" s="64"/>
      <c r="HDA6" s="65"/>
      <c r="HDB6" s="65"/>
      <c r="HDC6" s="65"/>
      <c r="HDD6" s="65"/>
      <c r="HDE6" s="60"/>
      <c r="HDF6" s="61"/>
      <c r="HDG6" s="61"/>
      <c r="HDH6" s="61"/>
      <c r="HDI6" s="61"/>
      <c r="HDJ6" s="61"/>
      <c r="HDK6" s="62"/>
      <c r="HDL6" s="61"/>
      <c r="HDM6" s="61"/>
      <c r="HDN6" s="61"/>
      <c r="HDO6" s="62"/>
      <c r="HDP6" s="62"/>
      <c r="HDQ6" s="62"/>
      <c r="HDR6" s="62"/>
      <c r="HDS6" s="63"/>
      <c r="HDT6" s="64"/>
      <c r="HDU6" s="65"/>
      <c r="HDV6" s="65"/>
      <c r="HDW6" s="65"/>
      <c r="HDX6" s="65"/>
      <c r="HDY6" s="60"/>
      <c r="HDZ6" s="61"/>
      <c r="HEA6" s="61"/>
      <c r="HEB6" s="61"/>
      <c r="HEC6" s="61"/>
      <c r="HED6" s="61"/>
      <c r="HEE6" s="62"/>
      <c r="HEF6" s="61"/>
      <c r="HEG6" s="61"/>
      <c r="HEH6" s="61"/>
      <c r="HEI6" s="62"/>
      <c r="HEJ6" s="62"/>
      <c r="HEK6" s="62"/>
      <c r="HEL6" s="62"/>
      <c r="HEM6" s="63"/>
      <c r="HEN6" s="64"/>
      <c r="HEO6" s="65"/>
      <c r="HEP6" s="65"/>
      <c r="HEQ6" s="65"/>
      <c r="HER6" s="65"/>
      <c r="HES6" s="60"/>
      <c r="HET6" s="61"/>
      <c r="HEU6" s="61"/>
      <c r="HEV6" s="61"/>
      <c r="HEW6" s="61"/>
      <c r="HEX6" s="61"/>
      <c r="HEY6" s="62"/>
      <c r="HEZ6" s="61"/>
      <c r="HFA6" s="61"/>
      <c r="HFB6" s="61"/>
      <c r="HFC6" s="62"/>
      <c r="HFD6" s="62"/>
      <c r="HFE6" s="62"/>
      <c r="HFF6" s="62"/>
      <c r="HFG6" s="63"/>
      <c r="HFH6" s="64"/>
      <c r="HFI6" s="65"/>
      <c r="HFJ6" s="65"/>
      <c r="HFK6" s="65"/>
      <c r="HFL6" s="65"/>
      <c r="HFM6" s="60"/>
      <c r="HFN6" s="61"/>
      <c r="HFO6" s="61"/>
      <c r="HFP6" s="61"/>
      <c r="HFQ6" s="61"/>
      <c r="HFR6" s="61"/>
      <c r="HFS6" s="62"/>
      <c r="HFT6" s="61"/>
      <c r="HFU6" s="61"/>
      <c r="HFV6" s="61"/>
      <c r="HFW6" s="62"/>
      <c r="HFX6" s="62"/>
      <c r="HFY6" s="62"/>
      <c r="HFZ6" s="62"/>
      <c r="HGA6" s="63"/>
      <c r="HGB6" s="64"/>
      <c r="HGC6" s="65"/>
      <c r="HGD6" s="65"/>
      <c r="HGE6" s="65"/>
      <c r="HGF6" s="65"/>
      <c r="HGG6" s="60"/>
      <c r="HGH6" s="61"/>
      <c r="HGI6" s="61"/>
      <c r="HGJ6" s="61"/>
      <c r="HGK6" s="61"/>
      <c r="HGL6" s="61"/>
      <c r="HGM6" s="62"/>
      <c r="HGN6" s="61"/>
      <c r="HGO6" s="61"/>
      <c r="HGP6" s="61"/>
      <c r="HGQ6" s="62"/>
      <c r="HGR6" s="62"/>
      <c r="HGS6" s="62"/>
      <c r="HGT6" s="62"/>
      <c r="HGU6" s="63"/>
      <c r="HGV6" s="64"/>
      <c r="HGW6" s="65"/>
      <c r="HGX6" s="65"/>
      <c r="HGY6" s="65"/>
      <c r="HGZ6" s="65"/>
      <c r="HHA6" s="60"/>
      <c r="HHB6" s="61"/>
      <c r="HHC6" s="61"/>
      <c r="HHD6" s="61"/>
      <c r="HHE6" s="61"/>
      <c r="HHF6" s="61"/>
      <c r="HHG6" s="62"/>
      <c r="HHH6" s="61"/>
      <c r="HHI6" s="61"/>
      <c r="HHJ6" s="61"/>
      <c r="HHK6" s="62"/>
      <c r="HHL6" s="62"/>
      <c r="HHM6" s="62"/>
      <c r="HHN6" s="62"/>
      <c r="HHO6" s="63"/>
      <c r="HHP6" s="64"/>
      <c r="HHQ6" s="65"/>
      <c r="HHR6" s="65"/>
      <c r="HHS6" s="65"/>
      <c r="HHT6" s="65"/>
      <c r="HHU6" s="60"/>
      <c r="HHV6" s="61"/>
      <c r="HHW6" s="61"/>
      <c r="HHX6" s="61"/>
      <c r="HHY6" s="61"/>
      <c r="HHZ6" s="61"/>
      <c r="HIA6" s="62"/>
      <c r="HIB6" s="61"/>
      <c r="HIC6" s="61"/>
      <c r="HID6" s="61"/>
      <c r="HIE6" s="62"/>
      <c r="HIF6" s="62"/>
      <c r="HIG6" s="62"/>
      <c r="HIH6" s="62"/>
      <c r="HII6" s="63"/>
      <c r="HIJ6" s="64"/>
      <c r="HIK6" s="65"/>
      <c r="HIL6" s="65"/>
      <c r="HIM6" s="65"/>
      <c r="HIN6" s="65"/>
      <c r="HIO6" s="60"/>
      <c r="HIP6" s="61"/>
      <c r="HIQ6" s="61"/>
      <c r="HIR6" s="61"/>
      <c r="HIS6" s="61"/>
      <c r="HIT6" s="61"/>
      <c r="HIU6" s="62"/>
      <c r="HIV6" s="61"/>
      <c r="HIW6" s="61"/>
      <c r="HIX6" s="61"/>
      <c r="HIY6" s="62"/>
      <c r="HIZ6" s="62"/>
      <c r="HJA6" s="62"/>
      <c r="HJB6" s="62"/>
      <c r="HJC6" s="63"/>
      <c r="HJD6" s="64"/>
      <c r="HJE6" s="65"/>
      <c r="HJF6" s="65"/>
      <c r="HJG6" s="65"/>
      <c r="HJH6" s="65"/>
      <c r="HJI6" s="60"/>
      <c r="HJJ6" s="61"/>
      <c r="HJK6" s="61"/>
      <c r="HJL6" s="61"/>
      <c r="HJM6" s="61"/>
      <c r="HJN6" s="61"/>
      <c r="HJO6" s="62"/>
      <c r="HJP6" s="61"/>
      <c r="HJQ6" s="61"/>
      <c r="HJR6" s="61"/>
      <c r="HJS6" s="62"/>
      <c r="HJT6" s="62"/>
      <c r="HJU6" s="62"/>
      <c r="HJV6" s="62"/>
      <c r="HJW6" s="63"/>
      <c r="HJX6" s="64"/>
      <c r="HJY6" s="65"/>
      <c r="HJZ6" s="65"/>
      <c r="HKA6" s="65"/>
      <c r="HKB6" s="65"/>
      <c r="HKC6" s="60"/>
      <c r="HKD6" s="61"/>
      <c r="HKE6" s="61"/>
      <c r="HKF6" s="61"/>
      <c r="HKG6" s="61"/>
      <c r="HKH6" s="61"/>
      <c r="HKI6" s="62"/>
      <c r="HKJ6" s="61"/>
      <c r="HKK6" s="61"/>
      <c r="HKL6" s="61"/>
      <c r="HKM6" s="62"/>
      <c r="HKN6" s="62"/>
      <c r="HKO6" s="62"/>
      <c r="HKP6" s="62"/>
      <c r="HKQ6" s="63"/>
      <c r="HKR6" s="64"/>
      <c r="HKS6" s="65"/>
      <c r="HKT6" s="65"/>
      <c r="HKU6" s="65"/>
      <c r="HKV6" s="65"/>
      <c r="HKW6" s="60"/>
      <c r="HKX6" s="61"/>
      <c r="HKY6" s="61"/>
      <c r="HKZ6" s="61"/>
      <c r="HLA6" s="61"/>
      <c r="HLB6" s="61"/>
      <c r="HLC6" s="62"/>
      <c r="HLD6" s="61"/>
      <c r="HLE6" s="61"/>
      <c r="HLF6" s="61"/>
      <c r="HLG6" s="62"/>
      <c r="HLH6" s="62"/>
      <c r="HLI6" s="62"/>
      <c r="HLJ6" s="62"/>
      <c r="HLK6" s="63"/>
      <c r="HLL6" s="64"/>
      <c r="HLM6" s="65"/>
      <c r="HLN6" s="65"/>
      <c r="HLO6" s="65"/>
      <c r="HLP6" s="65"/>
      <c r="HLQ6" s="60"/>
      <c r="HLR6" s="61"/>
      <c r="HLS6" s="61"/>
      <c r="HLT6" s="61"/>
      <c r="HLU6" s="61"/>
      <c r="HLV6" s="61"/>
      <c r="HLW6" s="62"/>
      <c r="HLX6" s="61"/>
      <c r="HLY6" s="61"/>
      <c r="HLZ6" s="61"/>
      <c r="HMA6" s="62"/>
      <c r="HMB6" s="62"/>
      <c r="HMC6" s="62"/>
      <c r="HMD6" s="62"/>
      <c r="HME6" s="63"/>
      <c r="HMF6" s="64"/>
      <c r="HMG6" s="65"/>
      <c r="HMH6" s="65"/>
      <c r="HMI6" s="65"/>
      <c r="HMJ6" s="65"/>
      <c r="HMK6" s="60"/>
      <c r="HML6" s="61"/>
      <c r="HMM6" s="61"/>
      <c r="HMN6" s="61"/>
      <c r="HMO6" s="61"/>
      <c r="HMP6" s="61"/>
      <c r="HMQ6" s="62"/>
      <c r="HMR6" s="61"/>
      <c r="HMS6" s="61"/>
      <c r="HMT6" s="61"/>
      <c r="HMU6" s="62"/>
      <c r="HMV6" s="62"/>
      <c r="HMW6" s="62"/>
      <c r="HMX6" s="62"/>
      <c r="HMY6" s="63"/>
      <c r="HMZ6" s="64"/>
      <c r="HNA6" s="65"/>
      <c r="HNB6" s="65"/>
      <c r="HNC6" s="65"/>
      <c r="HND6" s="65"/>
      <c r="HNE6" s="60"/>
      <c r="HNF6" s="61"/>
      <c r="HNG6" s="61"/>
      <c r="HNH6" s="61"/>
      <c r="HNI6" s="61"/>
      <c r="HNJ6" s="61"/>
      <c r="HNK6" s="62"/>
      <c r="HNL6" s="61"/>
      <c r="HNM6" s="61"/>
      <c r="HNN6" s="61"/>
      <c r="HNO6" s="62"/>
      <c r="HNP6" s="62"/>
      <c r="HNQ6" s="62"/>
      <c r="HNR6" s="62"/>
      <c r="HNS6" s="63"/>
      <c r="HNT6" s="64"/>
      <c r="HNU6" s="65"/>
      <c r="HNV6" s="65"/>
      <c r="HNW6" s="65"/>
      <c r="HNX6" s="65"/>
      <c r="HNY6" s="60"/>
      <c r="HNZ6" s="61"/>
      <c r="HOA6" s="61"/>
      <c r="HOB6" s="61"/>
      <c r="HOC6" s="61"/>
      <c r="HOD6" s="61"/>
      <c r="HOE6" s="62"/>
      <c r="HOF6" s="61"/>
      <c r="HOG6" s="61"/>
      <c r="HOH6" s="61"/>
      <c r="HOI6" s="62"/>
      <c r="HOJ6" s="62"/>
      <c r="HOK6" s="62"/>
      <c r="HOL6" s="62"/>
      <c r="HOM6" s="63"/>
      <c r="HON6" s="64"/>
      <c r="HOO6" s="65"/>
      <c r="HOP6" s="65"/>
      <c r="HOQ6" s="65"/>
      <c r="HOR6" s="65"/>
      <c r="HOS6" s="60"/>
      <c r="HOT6" s="61"/>
      <c r="HOU6" s="61"/>
      <c r="HOV6" s="61"/>
      <c r="HOW6" s="61"/>
      <c r="HOX6" s="61"/>
      <c r="HOY6" s="62"/>
      <c r="HOZ6" s="61"/>
      <c r="HPA6" s="61"/>
      <c r="HPB6" s="61"/>
      <c r="HPC6" s="62"/>
      <c r="HPD6" s="62"/>
      <c r="HPE6" s="62"/>
      <c r="HPF6" s="62"/>
      <c r="HPG6" s="63"/>
      <c r="HPH6" s="64"/>
      <c r="HPI6" s="65"/>
      <c r="HPJ6" s="65"/>
      <c r="HPK6" s="65"/>
      <c r="HPL6" s="65"/>
      <c r="HPM6" s="60"/>
      <c r="HPN6" s="61"/>
      <c r="HPO6" s="61"/>
      <c r="HPP6" s="61"/>
      <c r="HPQ6" s="61"/>
      <c r="HPR6" s="61"/>
      <c r="HPS6" s="62"/>
      <c r="HPT6" s="61"/>
      <c r="HPU6" s="61"/>
      <c r="HPV6" s="61"/>
      <c r="HPW6" s="62"/>
      <c r="HPX6" s="62"/>
      <c r="HPY6" s="62"/>
      <c r="HPZ6" s="62"/>
      <c r="HQA6" s="63"/>
      <c r="HQB6" s="64"/>
      <c r="HQC6" s="65"/>
      <c r="HQD6" s="65"/>
      <c r="HQE6" s="65"/>
      <c r="HQF6" s="65"/>
      <c r="HQG6" s="60"/>
      <c r="HQH6" s="61"/>
      <c r="HQI6" s="61"/>
      <c r="HQJ6" s="61"/>
      <c r="HQK6" s="61"/>
      <c r="HQL6" s="61"/>
      <c r="HQM6" s="62"/>
      <c r="HQN6" s="61"/>
      <c r="HQO6" s="61"/>
      <c r="HQP6" s="61"/>
      <c r="HQQ6" s="62"/>
      <c r="HQR6" s="62"/>
      <c r="HQS6" s="62"/>
      <c r="HQT6" s="62"/>
      <c r="HQU6" s="63"/>
      <c r="HQV6" s="64"/>
      <c r="HQW6" s="65"/>
      <c r="HQX6" s="65"/>
      <c r="HQY6" s="65"/>
      <c r="HQZ6" s="65"/>
      <c r="HRA6" s="60"/>
      <c r="HRB6" s="61"/>
      <c r="HRC6" s="61"/>
      <c r="HRD6" s="61"/>
      <c r="HRE6" s="61"/>
      <c r="HRF6" s="61"/>
      <c r="HRG6" s="62"/>
      <c r="HRH6" s="61"/>
      <c r="HRI6" s="61"/>
      <c r="HRJ6" s="61"/>
      <c r="HRK6" s="62"/>
      <c r="HRL6" s="62"/>
      <c r="HRM6" s="62"/>
      <c r="HRN6" s="62"/>
      <c r="HRO6" s="63"/>
      <c r="HRP6" s="64"/>
      <c r="HRQ6" s="65"/>
      <c r="HRR6" s="65"/>
      <c r="HRS6" s="65"/>
      <c r="HRT6" s="65"/>
      <c r="HRU6" s="60"/>
      <c r="HRV6" s="61"/>
      <c r="HRW6" s="61"/>
      <c r="HRX6" s="61"/>
      <c r="HRY6" s="61"/>
      <c r="HRZ6" s="61"/>
      <c r="HSA6" s="62"/>
      <c r="HSB6" s="61"/>
      <c r="HSC6" s="61"/>
      <c r="HSD6" s="61"/>
      <c r="HSE6" s="62"/>
      <c r="HSF6" s="62"/>
      <c r="HSG6" s="62"/>
      <c r="HSH6" s="62"/>
      <c r="HSI6" s="63"/>
      <c r="HSJ6" s="64"/>
      <c r="HSK6" s="65"/>
      <c r="HSL6" s="65"/>
      <c r="HSM6" s="65"/>
      <c r="HSN6" s="65"/>
      <c r="HSO6" s="60"/>
      <c r="HSP6" s="61"/>
      <c r="HSQ6" s="61"/>
      <c r="HSR6" s="61"/>
      <c r="HSS6" s="61"/>
      <c r="HST6" s="61"/>
      <c r="HSU6" s="62"/>
      <c r="HSV6" s="61"/>
      <c r="HSW6" s="61"/>
      <c r="HSX6" s="61"/>
      <c r="HSY6" s="62"/>
      <c r="HSZ6" s="62"/>
      <c r="HTA6" s="62"/>
      <c r="HTB6" s="62"/>
      <c r="HTC6" s="63"/>
      <c r="HTD6" s="64"/>
      <c r="HTE6" s="65"/>
      <c r="HTF6" s="65"/>
      <c r="HTG6" s="65"/>
      <c r="HTH6" s="65"/>
      <c r="HTI6" s="60"/>
      <c r="HTJ6" s="61"/>
      <c r="HTK6" s="61"/>
      <c r="HTL6" s="61"/>
      <c r="HTM6" s="61"/>
      <c r="HTN6" s="61"/>
      <c r="HTO6" s="62"/>
      <c r="HTP6" s="61"/>
      <c r="HTQ6" s="61"/>
      <c r="HTR6" s="61"/>
      <c r="HTS6" s="62"/>
      <c r="HTT6" s="62"/>
      <c r="HTU6" s="62"/>
      <c r="HTV6" s="62"/>
      <c r="HTW6" s="63"/>
      <c r="HTX6" s="64"/>
      <c r="HTY6" s="65"/>
      <c r="HTZ6" s="65"/>
      <c r="HUA6" s="65"/>
      <c r="HUB6" s="65"/>
      <c r="HUC6" s="60"/>
      <c r="HUD6" s="61"/>
      <c r="HUE6" s="61"/>
      <c r="HUF6" s="61"/>
      <c r="HUG6" s="61"/>
      <c r="HUH6" s="61"/>
      <c r="HUI6" s="62"/>
      <c r="HUJ6" s="61"/>
      <c r="HUK6" s="61"/>
      <c r="HUL6" s="61"/>
      <c r="HUM6" s="62"/>
      <c r="HUN6" s="62"/>
      <c r="HUO6" s="62"/>
      <c r="HUP6" s="62"/>
      <c r="HUQ6" s="63"/>
      <c r="HUR6" s="64"/>
      <c r="HUS6" s="65"/>
      <c r="HUT6" s="65"/>
      <c r="HUU6" s="65"/>
      <c r="HUV6" s="65"/>
      <c r="HUW6" s="60"/>
      <c r="HUX6" s="61"/>
      <c r="HUY6" s="61"/>
      <c r="HUZ6" s="61"/>
      <c r="HVA6" s="61"/>
      <c r="HVB6" s="61"/>
      <c r="HVC6" s="62"/>
      <c r="HVD6" s="61"/>
      <c r="HVE6" s="61"/>
      <c r="HVF6" s="61"/>
      <c r="HVG6" s="62"/>
      <c r="HVH6" s="62"/>
      <c r="HVI6" s="62"/>
      <c r="HVJ6" s="62"/>
      <c r="HVK6" s="63"/>
      <c r="HVL6" s="64"/>
      <c r="HVM6" s="65"/>
      <c r="HVN6" s="65"/>
      <c r="HVO6" s="65"/>
      <c r="HVP6" s="65"/>
      <c r="HVQ6" s="60"/>
      <c r="HVR6" s="61"/>
      <c r="HVS6" s="61"/>
      <c r="HVT6" s="61"/>
      <c r="HVU6" s="61"/>
      <c r="HVV6" s="61"/>
      <c r="HVW6" s="62"/>
      <c r="HVX6" s="61"/>
      <c r="HVY6" s="61"/>
      <c r="HVZ6" s="61"/>
      <c r="HWA6" s="62"/>
      <c r="HWB6" s="62"/>
      <c r="HWC6" s="62"/>
      <c r="HWD6" s="62"/>
      <c r="HWE6" s="63"/>
      <c r="HWF6" s="64"/>
      <c r="HWG6" s="65"/>
      <c r="HWH6" s="65"/>
      <c r="HWI6" s="65"/>
      <c r="HWJ6" s="65"/>
      <c r="HWK6" s="60"/>
      <c r="HWL6" s="61"/>
      <c r="HWM6" s="61"/>
      <c r="HWN6" s="61"/>
      <c r="HWO6" s="61"/>
      <c r="HWP6" s="61"/>
      <c r="HWQ6" s="62"/>
      <c r="HWR6" s="61"/>
      <c r="HWS6" s="61"/>
      <c r="HWT6" s="61"/>
      <c r="HWU6" s="62"/>
      <c r="HWV6" s="62"/>
      <c r="HWW6" s="62"/>
      <c r="HWX6" s="62"/>
      <c r="HWY6" s="63"/>
      <c r="HWZ6" s="64"/>
      <c r="HXA6" s="65"/>
      <c r="HXB6" s="65"/>
      <c r="HXC6" s="65"/>
      <c r="HXD6" s="65"/>
      <c r="HXE6" s="60"/>
      <c r="HXF6" s="61"/>
      <c r="HXG6" s="61"/>
      <c r="HXH6" s="61"/>
      <c r="HXI6" s="61"/>
      <c r="HXJ6" s="61"/>
      <c r="HXK6" s="62"/>
      <c r="HXL6" s="61"/>
      <c r="HXM6" s="61"/>
      <c r="HXN6" s="61"/>
      <c r="HXO6" s="62"/>
      <c r="HXP6" s="62"/>
      <c r="HXQ6" s="62"/>
      <c r="HXR6" s="62"/>
      <c r="HXS6" s="63"/>
      <c r="HXT6" s="64"/>
      <c r="HXU6" s="65"/>
      <c r="HXV6" s="65"/>
      <c r="HXW6" s="65"/>
      <c r="HXX6" s="65"/>
      <c r="HXY6" s="60"/>
      <c r="HXZ6" s="61"/>
      <c r="HYA6" s="61"/>
      <c r="HYB6" s="61"/>
      <c r="HYC6" s="61"/>
      <c r="HYD6" s="61"/>
      <c r="HYE6" s="62"/>
      <c r="HYF6" s="61"/>
      <c r="HYG6" s="61"/>
      <c r="HYH6" s="61"/>
      <c r="HYI6" s="62"/>
      <c r="HYJ6" s="62"/>
      <c r="HYK6" s="62"/>
      <c r="HYL6" s="62"/>
      <c r="HYM6" s="63"/>
      <c r="HYN6" s="64"/>
      <c r="HYO6" s="65"/>
      <c r="HYP6" s="65"/>
      <c r="HYQ6" s="65"/>
      <c r="HYR6" s="65"/>
      <c r="HYS6" s="60"/>
      <c r="HYT6" s="61"/>
      <c r="HYU6" s="61"/>
      <c r="HYV6" s="61"/>
      <c r="HYW6" s="61"/>
      <c r="HYX6" s="61"/>
      <c r="HYY6" s="62"/>
      <c r="HYZ6" s="61"/>
      <c r="HZA6" s="61"/>
      <c r="HZB6" s="61"/>
      <c r="HZC6" s="62"/>
      <c r="HZD6" s="62"/>
      <c r="HZE6" s="62"/>
      <c r="HZF6" s="62"/>
      <c r="HZG6" s="63"/>
      <c r="HZH6" s="64"/>
      <c r="HZI6" s="65"/>
      <c r="HZJ6" s="65"/>
      <c r="HZK6" s="65"/>
      <c r="HZL6" s="65"/>
      <c r="HZM6" s="60"/>
      <c r="HZN6" s="61"/>
      <c r="HZO6" s="61"/>
      <c r="HZP6" s="61"/>
      <c r="HZQ6" s="61"/>
      <c r="HZR6" s="61"/>
      <c r="HZS6" s="62"/>
      <c r="HZT6" s="61"/>
      <c r="HZU6" s="61"/>
      <c r="HZV6" s="61"/>
      <c r="HZW6" s="62"/>
      <c r="HZX6" s="62"/>
      <c r="HZY6" s="62"/>
      <c r="HZZ6" s="62"/>
      <c r="IAA6" s="63"/>
      <c r="IAB6" s="64"/>
      <c r="IAC6" s="65"/>
      <c r="IAD6" s="65"/>
      <c r="IAE6" s="65"/>
      <c r="IAF6" s="65"/>
      <c r="IAG6" s="60"/>
      <c r="IAH6" s="61"/>
      <c r="IAI6" s="61"/>
      <c r="IAJ6" s="61"/>
      <c r="IAK6" s="61"/>
      <c r="IAL6" s="61"/>
      <c r="IAM6" s="62"/>
      <c r="IAN6" s="61"/>
      <c r="IAO6" s="61"/>
      <c r="IAP6" s="61"/>
      <c r="IAQ6" s="62"/>
      <c r="IAR6" s="62"/>
      <c r="IAS6" s="62"/>
      <c r="IAT6" s="62"/>
      <c r="IAU6" s="63"/>
      <c r="IAV6" s="64"/>
      <c r="IAW6" s="65"/>
      <c r="IAX6" s="65"/>
      <c r="IAY6" s="65"/>
      <c r="IAZ6" s="65"/>
      <c r="IBA6" s="60"/>
      <c r="IBB6" s="61"/>
      <c r="IBC6" s="61"/>
      <c r="IBD6" s="61"/>
      <c r="IBE6" s="61"/>
      <c r="IBF6" s="61"/>
      <c r="IBG6" s="62"/>
      <c r="IBH6" s="61"/>
      <c r="IBI6" s="61"/>
      <c r="IBJ6" s="61"/>
      <c r="IBK6" s="62"/>
      <c r="IBL6" s="62"/>
      <c r="IBM6" s="62"/>
      <c r="IBN6" s="62"/>
      <c r="IBO6" s="63"/>
      <c r="IBP6" s="64"/>
      <c r="IBQ6" s="65"/>
      <c r="IBR6" s="65"/>
      <c r="IBS6" s="65"/>
      <c r="IBT6" s="65"/>
      <c r="IBU6" s="60"/>
      <c r="IBV6" s="61"/>
      <c r="IBW6" s="61"/>
      <c r="IBX6" s="61"/>
      <c r="IBY6" s="61"/>
      <c r="IBZ6" s="61"/>
      <c r="ICA6" s="62"/>
      <c r="ICB6" s="61"/>
      <c r="ICC6" s="61"/>
      <c r="ICD6" s="61"/>
      <c r="ICE6" s="62"/>
      <c r="ICF6" s="62"/>
      <c r="ICG6" s="62"/>
      <c r="ICH6" s="62"/>
      <c r="ICI6" s="63"/>
      <c r="ICJ6" s="64"/>
      <c r="ICK6" s="65"/>
      <c r="ICL6" s="65"/>
      <c r="ICM6" s="65"/>
      <c r="ICN6" s="65"/>
      <c r="ICO6" s="60"/>
      <c r="ICP6" s="61"/>
      <c r="ICQ6" s="61"/>
      <c r="ICR6" s="61"/>
      <c r="ICS6" s="61"/>
      <c r="ICT6" s="61"/>
      <c r="ICU6" s="62"/>
      <c r="ICV6" s="61"/>
      <c r="ICW6" s="61"/>
      <c r="ICX6" s="61"/>
      <c r="ICY6" s="62"/>
      <c r="ICZ6" s="62"/>
      <c r="IDA6" s="62"/>
      <c r="IDB6" s="62"/>
      <c r="IDC6" s="63"/>
      <c r="IDD6" s="64"/>
      <c r="IDE6" s="65"/>
      <c r="IDF6" s="65"/>
      <c r="IDG6" s="65"/>
      <c r="IDH6" s="65"/>
      <c r="IDI6" s="60"/>
      <c r="IDJ6" s="61"/>
      <c r="IDK6" s="61"/>
      <c r="IDL6" s="61"/>
      <c r="IDM6" s="61"/>
      <c r="IDN6" s="61"/>
      <c r="IDO6" s="62"/>
      <c r="IDP6" s="61"/>
      <c r="IDQ6" s="61"/>
      <c r="IDR6" s="61"/>
      <c r="IDS6" s="62"/>
      <c r="IDT6" s="62"/>
      <c r="IDU6" s="62"/>
      <c r="IDV6" s="62"/>
      <c r="IDW6" s="63"/>
      <c r="IDX6" s="64"/>
      <c r="IDY6" s="65"/>
      <c r="IDZ6" s="65"/>
      <c r="IEA6" s="65"/>
      <c r="IEB6" s="65"/>
      <c r="IEC6" s="60"/>
      <c r="IED6" s="61"/>
      <c r="IEE6" s="61"/>
      <c r="IEF6" s="61"/>
      <c r="IEG6" s="61"/>
      <c r="IEH6" s="61"/>
      <c r="IEI6" s="62"/>
      <c r="IEJ6" s="61"/>
      <c r="IEK6" s="61"/>
      <c r="IEL6" s="61"/>
      <c r="IEM6" s="62"/>
      <c r="IEN6" s="62"/>
      <c r="IEO6" s="62"/>
      <c r="IEP6" s="62"/>
      <c r="IEQ6" s="63"/>
      <c r="IER6" s="64"/>
      <c r="IES6" s="65"/>
      <c r="IET6" s="65"/>
      <c r="IEU6" s="65"/>
      <c r="IEV6" s="65"/>
      <c r="IEW6" s="60"/>
      <c r="IEX6" s="61"/>
      <c r="IEY6" s="61"/>
      <c r="IEZ6" s="61"/>
      <c r="IFA6" s="61"/>
      <c r="IFB6" s="61"/>
      <c r="IFC6" s="62"/>
      <c r="IFD6" s="61"/>
      <c r="IFE6" s="61"/>
      <c r="IFF6" s="61"/>
      <c r="IFG6" s="62"/>
      <c r="IFH6" s="62"/>
      <c r="IFI6" s="62"/>
      <c r="IFJ6" s="62"/>
      <c r="IFK6" s="63"/>
      <c r="IFL6" s="64"/>
      <c r="IFM6" s="65"/>
      <c r="IFN6" s="65"/>
      <c r="IFO6" s="65"/>
      <c r="IFP6" s="65"/>
      <c r="IFQ6" s="60"/>
      <c r="IFR6" s="61"/>
      <c r="IFS6" s="61"/>
      <c r="IFT6" s="61"/>
      <c r="IFU6" s="61"/>
      <c r="IFV6" s="61"/>
      <c r="IFW6" s="62"/>
      <c r="IFX6" s="61"/>
      <c r="IFY6" s="61"/>
      <c r="IFZ6" s="61"/>
      <c r="IGA6" s="62"/>
      <c r="IGB6" s="62"/>
      <c r="IGC6" s="62"/>
      <c r="IGD6" s="62"/>
      <c r="IGE6" s="63"/>
      <c r="IGF6" s="64"/>
      <c r="IGG6" s="65"/>
      <c r="IGH6" s="65"/>
      <c r="IGI6" s="65"/>
      <c r="IGJ6" s="65"/>
      <c r="IGK6" s="60"/>
      <c r="IGL6" s="61"/>
      <c r="IGM6" s="61"/>
      <c r="IGN6" s="61"/>
      <c r="IGO6" s="61"/>
      <c r="IGP6" s="61"/>
      <c r="IGQ6" s="62"/>
      <c r="IGR6" s="61"/>
      <c r="IGS6" s="61"/>
      <c r="IGT6" s="61"/>
      <c r="IGU6" s="62"/>
      <c r="IGV6" s="62"/>
      <c r="IGW6" s="62"/>
      <c r="IGX6" s="62"/>
      <c r="IGY6" s="63"/>
      <c r="IGZ6" s="64"/>
      <c r="IHA6" s="65"/>
      <c r="IHB6" s="65"/>
      <c r="IHC6" s="65"/>
      <c r="IHD6" s="65"/>
      <c r="IHE6" s="60"/>
      <c r="IHF6" s="61"/>
      <c r="IHG6" s="61"/>
      <c r="IHH6" s="61"/>
      <c r="IHI6" s="61"/>
      <c r="IHJ6" s="61"/>
      <c r="IHK6" s="62"/>
      <c r="IHL6" s="61"/>
      <c r="IHM6" s="61"/>
      <c r="IHN6" s="61"/>
      <c r="IHO6" s="62"/>
      <c r="IHP6" s="62"/>
      <c r="IHQ6" s="62"/>
      <c r="IHR6" s="62"/>
      <c r="IHS6" s="63"/>
      <c r="IHT6" s="64"/>
      <c r="IHU6" s="65"/>
      <c r="IHV6" s="65"/>
      <c r="IHW6" s="65"/>
      <c r="IHX6" s="65"/>
      <c r="IHY6" s="60"/>
      <c r="IHZ6" s="61"/>
      <c r="IIA6" s="61"/>
      <c r="IIB6" s="61"/>
      <c r="IIC6" s="61"/>
      <c r="IID6" s="61"/>
      <c r="IIE6" s="62"/>
      <c r="IIF6" s="61"/>
      <c r="IIG6" s="61"/>
      <c r="IIH6" s="61"/>
      <c r="III6" s="62"/>
      <c r="IIJ6" s="62"/>
      <c r="IIK6" s="62"/>
      <c r="IIL6" s="62"/>
      <c r="IIM6" s="63"/>
      <c r="IIN6" s="64"/>
      <c r="IIO6" s="65"/>
      <c r="IIP6" s="65"/>
      <c r="IIQ6" s="65"/>
      <c r="IIR6" s="65"/>
      <c r="IIS6" s="60"/>
      <c r="IIT6" s="61"/>
      <c r="IIU6" s="61"/>
      <c r="IIV6" s="61"/>
      <c r="IIW6" s="61"/>
      <c r="IIX6" s="61"/>
      <c r="IIY6" s="62"/>
      <c r="IIZ6" s="61"/>
      <c r="IJA6" s="61"/>
      <c r="IJB6" s="61"/>
      <c r="IJC6" s="62"/>
      <c r="IJD6" s="62"/>
      <c r="IJE6" s="62"/>
      <c r="IJF6" s="62"/>
      <c r="IJG6" s="63"/>
      <c r="IJH6" s="64"/>
      <c r="IJI6" s="65"/>
      <c r="IJJ6" s="65"/>
      <c r="IJK6" s="65"/>
      <c r="IJL6" s="65"/>
      <c r="IJM6" s="60"/>
      <c r="IJN6" s="61"/>
      <c r="IJO6" s="61"/>
      <c r="IJP6" s="61"/>
      <c r="IJQ6" s="61"/>
      <c r="IJR6" s="61"/>
      <c r="IJS6" s="62"/>
      <c r="IJT6" s="61"/>
      <c r="IJU6" s="61"/>
      <c r="IJV6" s="61"/>
      <c r="IJW6" s="62"/>
      <c r="IJX6" s="62"/>
      <c r="IJY6" s="62"/>
      <c r="IJZ6" s="62"/>
      <c r="IKA6" s="63"/>
      <c r="IKB6" s="64"/>
      <c r="IKC6" s="65"/>
      <c r="IKD6" s="65"/>
      <c r="IKE6" s="65"/>
      <c r="IKF6" s="65"/>
      <c r="IKG6" s="60"/>
      <c r="IKH6" s="61"/>
      <c r="IKI6" s="61"/>
      <c r="IKJ6" s="61"/>
      <c r="IKK6" s="61"/>
      <c r="IKL6" s="61"/>
      <c r="IKM6" s="62"/>
      <c r="IKN6" s="61"/>
      <c r="IKO6" s="61"/>
      <c r="IKP6" s="61"/>
      <c r="IKQ6" s="62"/>
      <c r="IKR6" s="62"/>
      <c r="IKS6" s="62"/>
      <c r="IKT6" s="62"/>
      <c r="IKU6" s="63"/>
      <c r="IKV6" s="64"/>
      <c r="IKW6" s="65"/>
      <c r="IKX6" s="65"/>
      <c r="IKY6" s="65"/>
      <c r="IKZ6" s="65"/>
      <c r="ILA6" s="60"/>
      <c r="ILB6" s="61"/>
      <c r="ILC6" s="61"/>
      <c r="ILD6" s="61"/>
      <c r="ILE6" s="61"/>
      <c r="ILF6" s="61"/>
      <c r="ILG6" s="62"/>
      <c r="ILH6" s="61"/>
      <c r="ILI6" s="61"/>
      <c r="ILJ6" s="61"/>
      <c r="ILK6" s="62"/>
      <c r="ILL6" s="62"/>
      <c r="ILM6" s="62"/>
      <c r="ILN6" s="62"/>
      <c r="ILO6" s="63"/>
      <c r="ILP6" s="64"/>
      <c r="ILQ6" s="65"/>
      <c r="ILR6" s="65"/>
      <c r="ILS6" s="65"/>
      <c r="ILT6" s="65"/>
      <c r="ILU6" s="60"/>
      <c r="ILV6" s="61"/>
      <c r="ILW6" s="61"/>
      <c r="ILX6" s="61"/>
      <c r="ILY6" s="61"/>
      <c r="ILZ6" s="61"/>
      <c r="IMA6" s="62"/>
      <c r="IMB6" s="61"/>
      <c r="IMC6" s="61"/>
      <c r="IMD6" s="61"/>
      <c r="IME6" s="62"/>
      <c r="IMF6" s="62"/>
      <c r="IMG6" s="62"/>
      <c r="IMH6" s="62"/>
      <c r="IMI6" s="63"/>
      <c r="IMJ6" s="64"/>
      <c r="IMK6" s="65"/>
      <c r="IML6" s="65"/>
      <c r="IMM6" s="65"/>
      <c r="IMN6" s="65"/>
      <c r="IMO6" s="60"/>
      <c r="IMP6" s="61"/>
      <c r="IMQ6" s="61"/>
      <c r="IMR6" s="61"/>
      <c r="IMS6" s="61"/>
      <c r="IMT6" s="61"/>
      <c r="IMU6" s="62"/>
      <c r="IMV6" s="61"/>
      <c r="IMW6" s="61"/>
      <c r="IMX6" s="61"/>
      <c r="IMY6" s="62"/>
      <c r="IMZ6" s="62"/>
      <c r="INA6" s="62"/>
      <c r="INB6" s="62"/>
      <c r="INC6" s="63"/>
      <c r="IND6" s="64"/>
      <c r="INE6" s="65"/>
      <c r="INF6" s="65"/>
      <c r="ING6" s="65"/>
      <c r="INH6" s="65"/>
      <c r="INI6" s="60"/>
      <c r="INJ6" s="61"/>
      <c r="INK6" s="61"/>
      <c r="INL6" s="61"/>
      <c r="INM6" s="61"/>
      <c r="INN6" s="61"/>
      <c r="INO6" s="62"/>
      <c r="INP6" s="61"/>
      <c r="INQ6" s="61"/>
      <c r="INR6" s="61"/>
      <c r="INS6" s="62"/>
      <c r="INT6" s="62"/>
      <c r="INU6" s="62"/>
      <c r="INV6" s="62"/>
      <c r="INW6" s="63"/>
      <c r="INX6" s="64"/>
      <c r="INY6" s="65"/>
      <c r="INZ6" s="65"/>
      <c r="IOA6" s="65"/>
      <c r="IOB6" s="65"/>
      <c r="IOC6" s="60"/>
      <c r="IOD6" s="61"/>
      <c r="IOE6" s="61"/>
      <c r="IOF6" s="61"/>
      <c r="IOG6" s="61"/>
      <c r="IOH6" s="61"/>
      <c r="IOI6" s="62"/>
      <c r="IOJ6" s="61"/>
      <c r="IOK6" s="61"/>
      <c r="IOL6" s="61"/>
      <c r="IOM6" s="62"/>
      <c r="ION6" s="62"/>
      <c r="IOO6" s="62"/>
      <c r="IOP6" s="62"/>
      <c r="IOQ6" s="63"/>
      <c r="IOR6" s="64"/>
      <c r="IOS6" s="65"/>
      <c r="IOT6" s="65"/>
      <c r="IOU6" s="65"/>
      <c r="IOV6" s="65"/>
      <c r="IOW6" s="60"/>
      <c r="IOX6" s="61"/>
      <c r="IOY6" s="61"/>
      <c r="IOZ6" s="61"/>
      <c r="IPA6" s="61"/>
      <c r="IPB6" s="61"/>
      <c r="IPC6" s="62"/>
      <c r="IPD6" s="61"/>
      <c r="IPE6" s="61"/>
      <c r="IPF6" s="61"/>
      <c r="IPG6" s="62"/>
      <c r="IPH6" s="62"/>
      <c r="IPI6" s="62"/>
      <c r="IPJ6" s="62"/>
      <c r="IPK6" s="63"/>
      <c r="IPL6" s="64"/>
      <c r="IPM6" s="65"/>
      <c r="IPN6" s="65"/>
      <c r="IPO6" s="65"/>
      <c r="IPP6" s="65"/>
      <c r="IPQ6" s="60"/>
      <c r="IPR6" s="61"/>
      <c r="IPS6" s="61"/>
      <c r="IPT6" s="61"/>
      <c r="IPU6" s="61"/>
      <c r="IPV6" s="61"/>
      <c r="IPW6" s="62"/>
      <c r="IPX6" s="61"/>
      <c r="IPY6" s="61"/>
      <c r="IPZ6" s="61"/>
      <c r="IQA6" s="62"/>
      <c r="IQB6" s="62"/>
      <c r="IQC6" s="62"/>
      <c r="IQD6" s="62"/>
      <c r="IQE6" s="63"/>
      <c r="IQF6" s="64"/>
      <c r="IQG6" s="65"/>
      <c r="IQH6" s="65"/>
      <c r="IQI6" s="65"/>
      <c r="IQJ6" s="65"/>
      <c r="IQK6" s="60"/>
      <c r="IQL6" s="61"/>
      <c r="IQM6" s="61"/>
      <c r="IQN6" s="61"/>
      <c r="IQO6" s="61"/>
      <c r="IQP6" s="61"/>
      <c r="IQQ6" s="62"/>
      <c r="IQR6" s="61"/>
      <c r="IQS6" s="61"/>
      <c r="IQT6" s="61"/>
      <c r="IQU6" s="62"/>
      <c r="IQV6" s="62"/>
      <c r="IQW6" s="62"/>
      <c r="IQX6" s="62"/>
      <c r="IQY6" s="63"/>
      <c r="IQZ6" s="64"/>
      <c r="IRA6" s="65"/>
      <c r="IRB6" s="65"/>
      <c r="IRC6" s="65"/>
      <c r="IRD6" s="65"/>
      <c r="IRE6" s="60"/>
      <c r="IRF6" s="61"/>
      <c r="IRG6" s="61"/>
      <c r="IRH6" s="61"/>
      <c r="IRI6" s="61"/>
      <c r="IRJ6" s="61"/>
      <c r="IRK6" s="62"/>
      <c r="IRL6" s="61"/>
      <c r="IRM6" s="61"/>
      <c r="IRN6" s="61"/>
      <c r="IRO6" s="62"/>
      <c r="IRP6" s="62"/>
      <c r="IRQ6" s="62"/>
      <c r="IRR6" s="62"/>
      <c r="IRS6" s="63"/>
      <c r="IRT6" s="64"/>
      <c r="IRU6" s="65"/>
      <c r="IRV6" s="65"/>
      <c r="IRW6" s="65"/>
      <c r="IRX6" s="65"/>
      <c r="IRY6" s="60"/>
      <c r="IRZ6" s="61"/>
      <c r="ISA6" s="61"/>
      <c r="ISB6" s="61"/>
      <c r="ISC6" s="61"/>
      <c r="ISD6" s="61"/>
      <c r="ISE6" s="62"/>
      <c r="ISF6" s="61"/>
      <c r="ISG6" s="61"/>
      <c r="ISH6" s="61"/>
      <c r="ISI6" s="62"/>
      <c r="ISJ6" s="62"/>
      <c r="ISK6" s="62"/>
      <c r="ISL6" s="62"/>
      <c r="ISM6" s="63"/>
      <c r="ISN6" s="64"/>
      <c r="ISO6" s="65"/>
      <c r="ISP6" s="65"/>
      <c r="ISQ6" s="65"/>
      <c r="ISR6" s="65"/>
      <c r="ISS6" s="60"/>
      <c r="IST6" s="61"/>
      <c r="ISU6" s="61"/>
      <c r="ISV6" s="61"/>
      <c r="ISW6" s="61"/>
      <c r="ISX6" s="61"/>
      <c r="ISY6" s="62"/>
      <c r="ISZ6" s="61"/>
      <c r="ITA6" s="61"/>
      <c r="ITB6" s="61"/>
      <c r="ITC6" s="62"/>
      <c r="ITD6" s="62"/>
      <c r="ITE6" s="62"/>
      <c r="ITF6" s="62"/>
      <c r="ITG6" s="63"/>
      <c r="ITH6" s="64"/>
      <c r="ITI6" s="65"/>
      <c r="ITJ6" s="65"/>
      <c r="ITK6" s="65"/>
      <c r="ITL6" s="65"/>
      <c r="ITM6" s="60"/>
      <c r="ITN6" s="61"/>
      <c r="ITO6" s="61"/>
      <c r="ITP6" s="61"/>
      <c r="ITQ6" s="61"/>
      <c r="ITR6" s="61"/>
      <c r="ITS6" s="62"/>
      <c r="ITT6" s="61"/>
      <c r="ITU6" s="61"/>
      <c r="ITV6" s="61"/>
      <c r="ITW6" s="62"/>
      <c r="ITX6" s="62"/>
      <c r="ITY6" s="62"/>
      <c r="ITZ6" s="62"/>
      <c r="IUA6" s="63"/>
      <c r="IUB6" s="64"/>
      <c r="IUC6" s="65"/>
      <c r="IUD6" s="65"/>
      <c r="IUE6" s="65"/>
      <c r="IUF6" s="65"/>
      <c r="IUG6" s="60"/>
      <c r="IUH6" s="61"/>
      <c r="IUI6" s="61"/>
      <c r="IUJ6" s="61"/>
      <c r="IUK6" s="61"/>
      <c r="IUL6" s="61"/>
      <c r="IUM6" s="62"/>
      <c r="IUN6" s="61"/>
      <c r="IUO6" s="61"/>
      <c r="IUP6" s="61"/>
      <c r="IUQ6" s="62"/>
      <c r="IUR6" s="62"/>
      <c r="IUS6" s="62"/>
      <c r="IUT6" s="62"/>
      <c r="IUU6" s="63"/>
      <c r="IUV6" s="64"/>
      <c r="IUW6" s="65"/>
      <c r="IUX6" s="65"/>
      <c r="IUY6" s="65"/>
      <c r="IUZ6" s="65"/>
      <c r="IVA6" s="60"/>
      <c r="IVB6" s="61"/>
      <c r="IVC6" s="61"/>
      <c r="IVD6" s="61"/>
      <c r="IVE6" s="61"/>
      <c r="IVF6" s="61"/>
      <c r="IVG6" s="62"/>
      <c r="IVH6" s="61"/>
      <c r="IVI6" s="61"/>
      <c r="IVJ6" s="61"/>
      <c r="IVK6" s="62"/>
      <c r="IVL6" s="62"/>
      <c r="IVM6" s="62"/>
      <c r="IVN6" s="62"/>
      <c r="IVO6" s="63"/>
      <c r="IVP6" s="64"/>
      <c r="IVQ6" s="65"/>
      <c r="IVR6" s="65"/>
      <c r="IVS6" s="65"/>
      <c r="IVT6" s="65"/>
      <c r="IVU6" s="60"/>
      <c r="IVV6" s="61"/>
      <c r="IVW6" s="61"/>
      <c r="IVX6" s="61"/>
      <c r="IVY6" s="61"/>
      <c r="IVZ6" s="61"/>
      <c r="IWA6" s="62"/>
      <c r="IWB6" s="61"/>
      <c r="IWC6" s="61"/>
      <c r="IWD6" s="61"/>
      <c r="IWE6" s="62"/>
      <c r="IWF6" s="62"/>
      <c r="IWG6" s="62"/>
      <c r="IWH6" s="62"/>
      <c r="IWI6" s="63"/>
      <c r="IWJ6" s="64"/>
      <c r="IWK6" s="65"/>
      <c r="IWL6" s="65"/>
      <c r="IWM6" s="65"/>
      <c r="IWN6" s="65"/>
      <c r="IWO6" s="60"/>
      <c r="IWP6" s="61"/>
      <c r="IWQ6" s="61"/>
      <c r="IWR6" s="61"/>
      <c r="IWS6" s="61"/>
      <c r="IWT6" s="61"/>
      <c r="IWU6" s="62"/>
      <c r="IWV6" s="61"/>
      <c r="IWW6" s="61"/>
      <c r="IWX6" s="61"/>
      <c r="IWY6" s="62"/>
      <c r="IWZ6" s="62"/>
      <c r="IXA6" s="62"/>
      <c r="IXB6" s="62"/>
      <c r="IXC6" s="63"/>
      <c r="IXD6" s="64"/>
      <c r="IXE6" s="65"/>
      <c r="IXF6" s="65"/>
      <c r="IXG6" s="65"/>
      <c r="IXH6" s="65"/>
      <c r="IXI6" s="60"/>
      <c r="IXJ6" s="61"/>
      <c r="IXK6" s="61"/>
      <c r="IXL6" s="61"/>
      <c r="IXM6" s="61"/>
      <c r="IXN6" s="61"/>
      <c r="IXO6" s="62"/>
      <c r="IXP6" s="61"/>
      <c r="IXQ6" s="61"/>
      <c r="IXR6" s="61"/>
      <c r="IXS6" s="62"/>
      <c r="IXT6" s="62"/>
      <c r="IXU6" s="62"/>
      <c r="IXV6" s="62"/>
      <c r="IXW6" s="63"/>
      <c r="IXX6" s="64"/>
      <c r="IXY6" s="65"/>
      <c r="IXZ6" s="65"/>
      <c r="IYA6" s="65"/>
      <c r="IYB6" s="65"/>
      <c r="IYC6" s="60"/>
      <c r="IYD6" s="61"/>
      <c r="IYE6" s="61"/>
      <c r="IYF6" s="61"/>
      <c r="IYG6" s="61"/>
      <c r="IYH6" s="61"/>
      <c r="IYI6" s="62"/>
      <c r="IYJ6" s="61"/>
      <c r="IYK6" s="61"/>
      <c r="IYL6" s="61"/>
      <c r="IYM6" s="62"/>
      <c r="IYN6" s="62"/>
      <c r="IYO6" s="62"/>
      <c r="IYP6" s="62"/>
      <c r="IYQ6" s="63"/>
      <c r="IYR6" s="64"/>
      <c r="IYS6" s="65"/>
      <c r="IYT6" s="65"/>
      <c r="IYU6" s="65"/>
      <c r="IYV6" s="65"/>
      <c r="IYW6" s="60"/>
      <c r="IYX6" s="61"/>
      <c r="IYY6" s="61"/>
      <c r="IYZ6" s="61"/>
      <c r="IZA6" s="61"/>
      <c r="IZB6" s="61"/>
      <c r="IZC6" s="62"/>
      <c r="IZD6" s="61"/>
      <c r="IZE6" s="61"/>
      <c r="IZF6" s="61"/>
      <c r="IZG6" s="62"/>
      <c r="IZH6" s="62"/>
      <c r="IZI6" s="62"/>
      <c r="IZJ6" s="62"/>
      <c r="IZK6" s="63"/>
      <c r="IZL6" s="64"/>
      <c r="IZM6" s="65"/>
      <c r="IZN6" s="65"/>
      <c r="IZO6" s="65"/>
      <c r="IZP6" s="65"/>
      <c r="IZQ6" s="60"/>
      <c r="IZR6" s="61"/>
      <c r="IZS6" s="61"/>
      <c r="IZT6" s="61"/>
      <c r="IZU6" s="61"/>
      <c r="IZV6" s="61"/>
      <c r="IZW6" s="62"/>
      <c r="IZX6" s="61"/>
      <c r="IZY6" s="61"/>
      <c r="IZZ6" s="61"/>
      <c r="JAA6" s="62"/>
      <c r="JAB6" s="62"/>
      <c r="JAC6" s="62"/>
      <c r="JAD6" s="62"/>
      <c r="JAE6" s="63"/>
      <c r="JAF6" s="64"/>
      <c r="JAG6" s="65"/>
      <c r="JAH6" s="65"/>
      <c r="JAI6" s="65"/>
      <c r="JAJ6" s="65"/>
      <c r="JAK6" s="60"/>
      <c r="JAL6" s="61"/>
      <c r="JAM6" s="61"/>
      <c r="JAN6" s="61"/>
      <c r="JAO6" s="61"/>
      <c r="JAP6" s="61"/>
      <c r="JAQ6" s="62"/>
      <c r="JAR6" s="61"/>
      <c r="JAS6" s="61"/>
      <c r="JAT6" s="61"/>
      <c r="JAU6" s="62"/>
      <c r="JAV6" s="62"/>
      <c r="JAW6" s="62"/>
      <c r="JAX6" s="62"/>
      <c r="JAY6" s="63"/>
      <c r="JAZ6" s="64"/>
      <c r="JBA6" s="65"/>
      <c r="JBB6" s="65"/>
      <c r="JBC6" s="65"/>
      <c r="JBD6" s="65"/>
      <c r="JBE6" s="60"/>
      <c r="JBF6" s="61"/>
      <c r="JBG6" s="61"/>
      <c r="JBH6" s="61"/>
      <c r="JBI6" s="61"/>
      <c r="JBJ6" s="61"/>
      <c r="JBK6" s="62"/>
      <c r="JBL6" s="61"/>
      <c r="JBM6" s="61"/>
      <c r="JBN6" s="61"/>
      <c r="JBO6" s="62"/>
      <c r="JBP6" s="62"/>
      <c r="JBQ6" s="62"/>
      <c r="JBR6" s="62"/>
      <c r="JBS6" s="63"/>
      <c r="JBT6" s="64"/>
      <c r="JBU6" s="65"/>
      <c r="JBV6" s="65"/>
      <c r="JBW6" s="65"/>
      <c r="JBX6" s="65"/>
      <c r="JBY6" s="60"/>
      <c r="JBZ6" s="61"/>
      <c r="JCA6" s="61"/>
      <c r="JCB6" s="61"/>
      <c r="JCC6" s="61"/>
      <c r="JCD6" s="61"/>
      <c r="JCE6" s="62"/>
      <c r="JCF6" s="61"/>
      <c r="JCG6" s="61"/>
      <c r="JCH6" s="61"/>
      <c r="JCI6" s="62"/>
      <c r="JCJ6" s="62"/>
      <c r="JCK6" s="62"/>
      <c r="JCL6" s="62"/>
      <c r="JCM6" s="63"/>
      <c r="JCN6" s="64"/>
      <c r="JCO6" s="65"/>
      <c r="JCP6" s="65"/>
      <c r="JCQ6" s="65"/>
      <c r="JCR6" s="65"/>
      <c r="JCS6" s="60"/>
      <c r="JCT6" s="61"/>
      <c r="JCU6" s="61"/>
      <c r="JCV6" s="61"/>
      <c r="JCW6" s="61"/>
      <c r="JCX6" s="61"/>
      <c r="JCY6" s="62"/>
      <c r="JCZ6" s="61"/>
      <c r="JDA6" s="61"/>
      <c r="JDB6" s="61"/>
      <c r="JDC6" s="62"/>
      <c r="JDD6" s="62"/>
      <c r="JDE6" s="62"/>
      <c r="JDF6" s="62"/>
      <c r="JDG6" s="63"/>
      <c r="JDH6" s="64"/>
      <c r="JDI6" s="65"/>
      <c r="JDJ6" s="65"/>
      <c r="JDK6" s="65"/>
      <c r="JDL6" s="65"/>
      <c r="JDM6" s="60"/>
      <c r="JDN6" s="61"/>
      <c r="JDO6" s="61"/>
      <c r="JDP6" s="61"/>
      <c r="JDQ6" s="61"/>
      <c r="JDR6" s="61"/>
      <c r="JDS6" s="62"/>
      <c r="JDT6" s="61"/>
      <c r="JDU6" s="61"/>
      <c r="JDV6" s="61"/>
      <c r="JDW6" s="62"/>
      <c r="JDX6" s="62"/>
      <c r="JDY6" s="62"/>
      <c r="JDZ6" s="62"/>
      <c r="JEA6" s="63"/>
      <c r="JEB6" s="64"/>
      <c r="JEC6" s="65"/>
      <c r="JED6" s="65"/>
      <c r="JEE6" s="65"/>
      <c r="JEF6" s="65"/>
      <c r="JEG6" s="60"/>
      <c r="JEH6" s="61"/>
      <c r="JEI6" s="61"/>
      <c r="JEJ6" s="61"/>
      <c r="JEK6" s="61"/>
      <c r="JEL6" s="61"/>
      <c r="JEM6" s="62"/>
      <c r="JEN6" s="61"/>
      <c r="JEO6" s="61"/>
      <c r="JEP6" s="61"/>
      <c r="JEQ6" s="62"/>
      <c r="JER6" s="62"/>
      <c r="JES6" s="62"/>
      <c r="JET6" s="62"/>
      <c r="JEU6" s="63"/>
      <c r="JEV6" s="64"/>
      <c r="JEW6" s="65"/>
      <c r="JEX6" s="65"/>
      <c r="JEY6" s="65"/>
      <c r="JEZ6" s="65"/>
      <c r="JFA6" s="60"/>
      <c r="JFB6" s="61"/>
      <c r="JFC6" s="61"/>
      <c r="JFD6" s="61"/>
      <c r="JFE6" s="61"/>
      <c r="JFF6" s="61"/>
      <c r="JFG6" s="62"/>
      <c r="JFH6" s="61"/>
      <c r="JFI6" s="61"/>
      <c r="JFJ6" s="61"/>
      <c r="JFK6" s="62"/>
      <c r="JFL6" s="62"/>
      <c r="JFM6" s="62"/>
      <c r="JFN6" s="62"/>
      <c r="JFO6" s="63"/>
      <c r="JFP6" s="64"/>
      <c r="JFQ6" s="65"/>
      <c r="JFR6" s="65"/>
      <c r="JFS6" s="65"/>
      <c r="JFT6" s="65"/>
      <c r="JFU6" s="60"/>
      <c r="JFV6" s="61"/>
      <c r="JFW6" s="61"/>
      <c r="JFX6" s="61"/>
      <c r="JFY6" s="61"/>
      <c r="JFZ6" s="61"/>
      <c r="JGA6" s="62"/>
      <c r="JGB6" s="61"/>
      <c r="JGC6" s="61"/>
      <c r="JGD6" s="61"/>
      <c r="JGE6" s="62"/>
      <c r="JGF6" s="62"/>
      <c r="JGG6" s="62"/>
      <c r="JGH6" s="62"/>
      <c r="JGI6" s="63"/>
      <c r="JGJ6" s="64"/>
      <c r="JGK6" s="65"/>
      <c r="JGL6" s="65"/>
      <c r="JGM6" s="65"/>
      <c r="JGN6" s="65"/>
      <c r="JGO6" s="60"/>
      <c r="JGP6" s="61"/>
      <c r="JGQ6" s="61"/>
      <c r="JGR6" s="61"/>
      <c r="JGS6" s="61"/>
      <c r="JGT6" s="61"/>
      <c r="JGU6" s="62"/>
      <c r="JGV6" s="61"/>
      <c r="JGW6" s="61"/>
      <c r="JGX6" s="61"/>
      <c r="JGY6" s="62"/>
      <c r="JGZ6" s="62"/>
      <c r="JHA6" s="62"/>
      <c r="JHB6" s="62"/>
      <c r="JHC6" s="63"/>
      <c r="JHD6" s="64"/>
      <c r="JHE6" s="65"/>
      <c r="JHF6" s="65"/>
      <c r="JHG6" s="65"/>
      <c r="JHH6" s="65"/>
      <c r="JHI6" s="60"/>
      <c r="JHJ6" s="61"/>
      <c r="JHK6" s="61"/>
      <c r="JHL6" s="61"/>
      <c r="JHM6" s="61"/>
      <c r="JHN6" s="61"/>
      <c r="JHO6" s="62"/>
      <c r="JHP6" s="61"/>
      <c r="JHQ6" s="61"/>
      <c r="JHR6" s="61"/>
      <c r="JHS6" s="62"/>
      <c r="JHT6" s="62"/>
      <c r="JHU6" s="62"/>
      <c r="JHV6" s="62"/>
      <c r="JHW6" s="63"/>
      <c r="JHX6" s="64"/>
      <c r="JHY6" s="65"/>
      <c r="JHZ6" s="65"/>
      <c r="JIA6" s="65"/>
      <c r="JIB6" s="65"/>
      <c r="JIC6" s="60"/>
      <c r="JID6" s="61"/>
      <c r="JIE6" s="61"/>
      <c r="JIF6" s="61"/>
      <c r="JIG6" s="61"/>
      <c r="JIH6" s="61"/>
      <c r="JII6" s="62"/>
      <c r="JIJ6" s="61"/>
      <c r="JIK6" s="61"/>
      <c r="JIL6" s="61"/>
      <c r="JIM6" s="62"/>
      <c r="JIN6" s="62"/>
      <c r="JIO6" s="62"/>
      <c r="JIP6" s="62"/>
      <c r="JIQ6" s="63"/>
      <c r="JIR6" s="64"/>
      <c r="JIS6" s="65"/>
      <c r="JIT6" s="65"/>
      <c r="JIU6" s="65"/>
      <c r="JIV6" s="65"/>
      <c r="JIW6" s="60"/>
      <c r="JIX6" s="61"/>
      <c r="JIY6" s="61"/>
      <c r="JIZ6" s="61"/>
      <c r="JJA6" s="61"/>
      <c r="JJB6" s="61"/>
      <c r="JJC6" s="62"/>
      <c r="JJD6" s="61"/>
      <c r="JJE6" s="61"/>
      <c r="JJF6" s="61"/>
      <c r="JJG6" s="62"/>
      <c r="JJH6" s="62"/>
      <c r="JJI6" s="62"/>
      <c r="JJJ6" s="62"/>
      <c r="JJK6" s="63"/>
      <c r="JJL6" s="64"/>
      <c r="JJM6" s="65"/>
      <c r="JJN6" s="65"/>
      <c r="JJO6" s="65"/>
      <c r="JJP6" s="65"/>
      <c r="JJQ6" s="60"/>
      <c r="JJR6" s="61"/>
      <c r="JJS6" s="61"/>
      <c r="JJT6" s="61"/>
      <c r="JJU6" s="61"/>
      <c r="JJV6" s="61"/>
      <c r="JJW6" s="62"/>
      <c r="JJX6" s="61"/>
      <c r="JJY6" s="61"/>
      <c r="JJZ6" s="61"/>
      <c r="JKA6" s="62"/>
      <c r="JKB6" s="62"/>
      <c r="JKC6" s="62"/>
      <c r="JKD6" s="62"/>
      <c r="JKE6" s="63"/>
      <c r="JKF6" s="64"/>
      <c r="JKG6" s="65"/>
      <c r="JKH6" s="65"/>
      <c r="JKI6" s="65"/>
      <c r="JKJ6" s="65"/>
      <c r="JKK6" s="60"/>
      <c r="JKL6" s="61"/>
      <c r="JKM6" s="61"/>
      <c r="JKN6" s="61"/>
      <c r="JKO6" s="61"/>
      <c r="JKP6" s="61"/>
      <c r="JKQ6" s="62"/>
      <c r="JKR6" s="61"/>
      <c r="JKS6" s="61"/>
      <c r="JKT6" s="61"/>
      <c r="JKU6" s="62"/>
      <c r="JKV6" s="62"/>
      <c r="JKW6" s="62"/>
      <c r="JKX6" s="62"/>
      <c r="JKY6" s="63"/>
      <c r="JKZ6" s="64"/>
      <c r="JLA6" s="65"/>
      <c r="JLB6" s="65"/>
      <c r="JLC6" s="65"/>
      <c r="JLD6" s="65"/>
      <c r="JLE6" s="60"/>
      <c r="JLF6" s="61"/>
      <c r="JLG6" s="61"/>
      <c r="JLH6" s="61"/>
      <c r="JLI6" s="61"/>
      <c r="JLJ6" s="61"/>
      <c r="JLK6" s="62"/>
      <c r="JLL6" s="61"/>
      <c r="JLM6" s="61"/>
      <c r="JLN6" s="61"/>
      <c r="JLO6" s="62"/>
      <c r="JLP6" s="62"/>
      <c r="JLQ6" s="62"/>
      <c r="JLR6" s="62"/>
      <c r="JLS6" s="63"/>
      <c r="JLT6" s="64"/>
      <c r="JLU6" s="65"/>
      <c r="JLV6" s="65"/>
      <c r="JLW6" s="65"/>
      <c r="JLX6" s="65"/>
      <c r="JLY6" s="60"/>
      <c r="JLZ6" s="61"/>
      <c r="JMA6" s="61"/>
      <c r="JMB6" s="61"/>
      <c r="JMC6" s="61"/>
      <c r="JMD6" s="61"/>
      <c r="JME6" s="62"/>
      <c r="JMF6" s="61"/>
      <c r="JMG6" s="61"/>
      <c r="JMH6" s="61"/>
      <c r="JMI6" s="62"/>
      <c r="JMJ6" s="62"/>
      <c r="JMK6" s="62"/>
      <c r="JML6" s="62"/>
      <c r="JMM6" s="63"/>
      <c r="JMN6" s="64"/>
      <c r="JMO6" s="65"/>
      <c r="JMP6" s="65"/>
      <c r="JMQ6" s="65"/>
      <c r="JMR6" s="65"/>
      <c r="JMS6" s="60"/>
      <c r="JMT6" s="61"/>
      <c r="JMU6" s="61"/>
      <c r="JMV6" s="61"/>
      <c r="JMW6" s="61"/>
      <c r="JMX6" s="61"/>
      <c r="JMY6" s="62"/>
      <c r="JMZ6" s="61"/>
      <c r="JNA6" s="61"/>
      <c r="JNB6" s="61"/>
      <c r="JNC6" s="62"/>
      <c r="JND6" s="62"/>
      <c r="JNE6" s="62"/>
      <c r="JNF6" s="62"/>
      <c r="JNG6" s="63"/>
      <c r="JNH6" s="64"/>
      <c r="JNI6" s="65"/>
      <c r="JNJ6" s="65"/>
      <c r="JNK6" s="65"/>
      <c r="JNL6" s="65"/>
      <c r="JNM6" s="60"/>
      <c r="JNN6" s="61"/>
      <c r="JNO6" s="61"/>
      <c r="JNP6" s="61"/>
      <c r="JNQ6" s="61"/>
      <c r="JNR6" s="61"/>
      <c r="JNS6" s="62"/>
      <c r="JNT6" s="61"/>
      <c r="JNU6" s="61"/>
      <c r="JNV6" s="61"/>
      <c r="JNW6" s="62"/>
      <c r="JNX6" s="62"/>
      <c r="JNY6" s="62"/>
      <c r="JNZ6" s="62"/>
      <c r="JOA6" s="63"/>
      <c r="JOB6" s="64"/>
      <c r="JOC6" s="65"/>
      <c r="JOD6" s="65"/>
      <c r="JOE6" s="65"/>
      <c r="JOF6" s="65"/>
      <c r="JOG6" s="60"/>
      <c r="JOH6" s="61"/>
      <c r="JOI6" s="61"/>
      <c r="JOJ6" s="61"/>
      <c r="JOK6" s="61"/>
      <c r="JOL6" s="61"/>
      <c r="JOM6" s="62"/>
      <c r="JON6" s="61"/>
      <c r="JOO6" s="61"/>
      <c r="JOP6" s="61"/>
      <c r="JOQ6" s="62"/>
      <c r="JOR6" s="62"/>
      <c r="JOS6" s="62"/>
      <c r="JOT6" s="62"/>
      <c r="JOU6" s="63"/>
      <c r="JOV6" s="64"/>
      <c r="JOW6" s="65"/>
      <c r="JOX6" s="65"/>
      <c r="JOY6" s="65"/>
      <c r="JOZ6" s="65"/>
      <c r="JPA6" s="60"/>
      <c r="JPB6" s="61"/>
      <c r="JPC6" s="61"/>
      <c r="JPD6" s="61"/>
      <c r="JPE6" s="61"/>
      <c r="JPF6" s="61"/>
      <c r="JPG6" s="62"/>
      <c r="JPH6" s="61"/>
      <c r="JPI6" s="61"/>
      <c r="JPJ6" s="61"/>
      <c r="JPK6" s="62"/>
      <c r="JPL6" s="62"/>
      <c r="JPM6" s="62"/>
      <c r="JPN6" s="62"/>
      <c r="JPO6" s="63"/>
      <c r="JPP6" s="64"/>
      <c r="JPQ6" s="65"/>
      <c r="JPR6" s="65"/>
      <c r="JPS6" s="65"/>
      <c r="JPT6" s="65"/>
      <c r="JPU6" s="60"/>
      <c r="JPV6" s="61"/>
      <c r="JPW6" s="61"/>
      <c r="JPX6" s="61"/>
      <c r="JPY6" s="61"/>
      <c r="JPZ6" s="61"/>
      <c r="JQA6" s="62"/>
      <c r="JQB6" s="61"/>
      <c r="JQC6" s="61"/>
      <c r="JQD6" s="61"/>
      <c r="JQE6" s="62"/>
      <c r="JQF6" s="62"/>
      <c r="JQG6" s="62"/>
      <c r="JQH6" s="62"/>
      <c r="JQI6" s="63"/>
      <c r="JQJ6" s="64"/>
      <c r="JQK6" s="65"/>
      <c r="JQL6" s="65"/>
      <c r="JQM6" s="65"/>
      <c r="JQN6" s="65"/>
      <c r="JQO6" s="60"/>
      <c r="JQP6" s="61"/>
      <c r="JQQ6" s="61"/>
      <c r="JQR6" s="61"/>
      <c r="JQS6" s="61"/>
      <c r="JQT6" s="61"/>
      <c r="JQU6" s="62"/>
      <c r="JQV6" s="61"/>
      <c r="JQW6" s="61"/>
      <c r="JQX6" s="61"/>
      <c r="JQY6" s="62"/>
      <c r="JQZ6" s="62"/>
      <c r="JRA6" s="62"/>
      <c r="JRB6" s="62"/>
      <c r="JRC6" s="63"/>
      <c r="JRD6" s="64"/>
      <c r="JRE6" s="65"/>
      <c r="JRF6" s="65"/>
      <c r="JRG6" s="65"/>
      <c r="JRH6" s="65"/>
      <c r="JRI6" s="60"/>
      <c r="JRJ6" s="61"/>
      <c r="JRK6" s="61"/>
      <c r="JRL6" s="61"/>
      <c r="JRM6" s="61"/>
      <c r="JRN6" s="61"/>
      <c r="JRO6" s="62"/>
      <c r="JRP6" s="61"/>
      <c r="JRQ6" s="61"/>
      <c r="JRR6" s="61"/>
      <c r="JRS6" s="62"/>
      <c r="JRT6" s="62"/>
      <c r="JRU6" s="62"/>
      <c r="JRV6" s="62"/>
      <c r="JRW6" s="63"/>
      <c r="JRX6" s="64"/>
      <c r="JRY6" s="65"/>
      <c r="JRZ6" s="65"/>
      <c r="JSA6" s="65"/>
      <c r="JSB6" s="65"/>
      <c r="JSC6" s="60"/>
      <c r="JSD6" s="61"/>
      <c r="JSE6" s="61"/>
      <c r="JSF6" s="61"/>
      <c r="JSG6" s="61"/>
      <c r="JSH6" s="61"/>
      <c r="JSI6" s="62"/>
      <c r="JSJ6" s="61"/>
      <c r="JSK6" s="61"/>
      <c r="JSL6" s="61"/>
      <c r="JSM6" s="62"/>
      <c r="JSN6" s="62"/>
      <c r="JSO6" s="62"/>
      <c r="JSP6" s="62"/>
      <c r="JSQ6" s="63"/>
      <c r="JSR6" s="64"/>
      <c r="JSS6" s="65"/>
      <c r="JST6" s="65"/>
      <c r="JSU6" s="65"/>
      <c r="JSV6" s="65"/>
      <c r="JSW6" s="60"/>
      <c r="JSX6" s="61"/>
      <c r="JSY6" s="61"/>
      <c r="JSZ6" s="61"/>
      <c r="JTA6" s="61"/>
      <c r="JTB6" s="61"/>
      <c r="JTC6" s="62"/>
      <c r="JTD6" s="61"/>
      <c r="JTE6" s="61"/>
      <c r="JTF6" s="61"/>
      <c r="JTG6" s="62"/>
      <c r="JTH6" s="62"/>
      <c r="JTI6" s="62"/>
      <c r="JTJ6" s="62"/>
      <c r="JTK6" s="63"/>
      <c r="JTL6" s="64"/>
      <c r="JTM6" s="65"/>
      <c r="JTN6" s="65"/>
      <c r="JTO6" s="65"/>
      <c r="JTP6" s="65"/>
      <c r="JTQ6" s="60"/>
      <c r="JTR6" s="61"/>
      <c r="JTS6" s="61"/>
      <c r="JTT6" s="61"/>
      <c r="JTU6" s="61"/>
      <c r="JTV6" s="61"/>
      <c r="JTW6" s="62"/>
      <c r="JTX6" s="61"/>
      <c r="JTY6" s="61"/>
      <c r="JTZ6" s="61"/>
      <c r="JUA6" s="62"/>
      <c r="JUB6" s="62"/>
      <c r="JUC6" s="62"/>
      <c r="JUD6" s="62"/>
      <c r="JUE6" s="63"/>
      <c r="JUF6" s="64"/>
      <c r="JUG6" s="65"/>
      <c r="JUH6" s="65"/>
      <c r="JUI6" s="65"/>
      <c r="JUJ6" s="65"/>
      <c r="JUK6" s="60"/>
      <c r="JUL6" s="61"/>
      <c r="JUM6" s="61"/>
      <c r="JUN6" s="61"/>
      <c r="JUO6" s="61"/>
      <c r="JUP6" s="61"/>
      <c r="JUQ6" s="62"/>
      <c r="JUR6" s="61"/>
      <c r="JUS6" s="61"/>
      <c r="JUT6" s="61"/>
      <c r="JUU6" s="62"/>
      <c r="JUV6" s="62"/>
      <c r="JUW6" s="62"/>
      <c r="JUX6" s="62"/>
      <c r="JUY6" s="63"/>
      <c r="JUZ6" s="64"/>
      <c r="JVA6" s="65"/>
      <c r="JVB6" s="65"/>
      <c r="JVC6" s="65"/>
      <c r="JVD6" s="65"/>
      <c r="JVE6" s="60"/>
      <c r="JVF6" s="61"/>
      <c r="JVG6" s="61"/>
      <c r="JVH6" s="61"/>
      <c r="JVI6" s="61"/>
      <c r="JVJ6" s="61"/>
      <c r="JVK6" s="62"/>
      <c r="JVL6" s="61"/>
      <c r="JVM6" s="61"/>
      <c r="JVN6" s="61"/>
      <c r="JVO6" s="62"/>
      <c r="JVP6" s="62"/>
      <c r="JVQ6" s="62"/>
      <c r="JVR6" s="62"/>
      <c r="JVS6" s="63"/>
      <c r="JVT6" s="64"/>
      <c r="JVU6" s="65"/>
      <c r="JVV6" s="65"/>
      <c r="JVW6" s="65"/>
      <c r="JVX6" s="65"/>
      <c r="JVY6" s="60"/>
      <c r="JVZ6" s="61"/>
      <c r="JWA6" s="61"/>
      <c r="JWB6" s="61"/>
      <c r="JWC6" s="61"/>
      <c r="JWD6" s="61"/>
      <c r="JWE6" s="62"/>
      <c r="JWF6" s="61"/>
      <c r="JWG6" s="61"/>
      <c r="JWH6" s="61"/>
      <c r="JWI6" s="62"/>
      <c r="JWJ6" s="62"/>
      <c r="JWK6" s="62"/>
      <c r="JWL6" s="62"/>
      <c r="JWM6" s="63"/>
      <c r="JWN6" s="64"/>
      <c r="JWO6" s="65"/>
      <c r="JWP6" s="65"/>
      <c r="JWQ6" s="65"/>
      <c r="JWR6" s="65"/>
      <c r="JWS6" s="60"/>
      <c r="JWT6" s="61"/>
      <c r="JWU6" s="61"/>
      <c r="JWV6" s="61"/>
      <c r="JWW6" s="61"/>
      <c r="JWX6" s="61"/>
      <c r="JWY6" s="62"/>
      <c r="JWZ6" s="61"/>
      <c r="JXA6" s="61"/>
      <c r="JXB6" s="61"/>
      <c r="JXC6" s="62"/>
      <c r="JXD6" s="62"/>
      <c r="JXE6" s="62"/>
      <c r="JXF6" s="62"/>
      <c r="JXG6" s="63"/>
      <c r="JXH6" s="64"/>
      <c r="JXI6" s="65"/>
      <c r="JXJ6" s="65"/>
      <c r="JXK6" s="65"/>
      <c r="JXL6" s="65"/>
      <c r="JXM6" s="60"/>
      <c r="JXN6" s="61"/>
      <c r="JXO6" s="61"/>
      <c r="JXP6" s="61"/>
      <c r="JXQ6" s="61"/>
      <c r="JXR6" s="61"/>
      <c r="JXS6" s="62"/>
      <c r="JXT6" s="61"/>
      <c r="JXU6" s="61"/>
      <c r="JXV6" s="61"/>
      <c r="JXW6" s="62"/>
      <c r="JXX6" s="62"/>
      <c r="JXY6" s="62"/>
      <c r="JXZ6" s="62"/>
      <c r="JYA6" s="63"/>
      <c r="JYB6" s="64"/>
      <c r="JYC6" s="65"/>
      <c r="JYD6" s="65"/>
      <c r="JYE6" s="65"/>
      <c r="JYF6" s="65"/>
      <c r="JYG6" s="60"/>
      <c r="JYH6" s="61"/>
      <c r="JYI6" s="61"/>
      <c r="JYJ6" s="61"/>
      <c r="JYK6" s="61"/>
      <c r="JYL6" s="61"/>
      <c r="JYM6" s="62"/>
      <c r="JYN6" s="61"/>
      <c r="JYO6" s="61"/>
      <c r="JYP6" s="61"/>
      <c r="JYQ6" s="62"/>
      <c r="JYR6" s="62"/>
      <c r="JYS6" s="62"/>
      <c r="JYT6" s="62"/>
      <c r="JYU6" s="63"/>
      <c r="JYV6" s="64"/>
      <c r="JYW6" s="65"/>
      <c r="JYX6" s="65"/>
      <c r="JYY6" s="65"/>
      <c r="JYZ6" s="65"/>
      <c r="JZA6" s="60"/>
      <c r="JZB6" s="61"/>
      <c r="JZC6" s="61"/>
      <c r="JZD6" s="61"/>
      <c r="JZE6" s="61"/>
      <c r="JZF6" s="61"/>
      <c r="JZG6" s="62"/>
      <c r="JZH6" s="61"/>
      <c r="JZI6" s="61"/>
      <c r="JZJ6" s="61"/>
      <c r="JZK6" s="62"/>
      <c r="JZL6" s="62"/>
      <c r="JZM6" s="62"/>
      <c r="JZN6" s="62"/>
      <c r="JZO6" s="63"/>
      <c r="JZP6" s="64"/>
      <c r="JZQ6" s="65"/>
      <c r="JZR6" s="65"/>
      <c r="JZS6" s="65"/>
      <c r="JZT6" s="65"/>
      <c r="JZU6" s="60"/>
      <c r="JZV6" s="61"/>
      <c r="JZW6" s="61"/>
      <c r="JZX6" s="61"/>
      <c r="JZY6" s="61"/>
      <c r="JZZ6" s="61"/>
      <c r="KAA6" s="62"/>
      <c r="KAB6" s="61"/>
      <c r="KAC6" s="61"/>
      <c r="KAD6" s="61"/>
      <c r="KAE6" s="62"/>
      <c r="KAF6" s="62"/>
      <c r="KAG6" s="62"/>
      <c r="KAH6" s="62"/>
      <c r="KAI6" s="63"/>
      <c r="KAJ6" s="64"/>
      <c r="KAK6" s="65"/>
      <c r="KAL6" s="65"/>
      <c r="KAM6" s="65"/>
      <c r="KAN6" s="65"/>
      <c r="KAO6" s="60"/>
      <c r="KAP6" s="61"/>
      <c r="KAQ6" s="61"/>
      <c r="KAR6" s="61"/>
      <c r="KAS6" s="61"/>
      <c r="KAT6" s="61"/>
      <c r="KAU6" s="62"/>
      <c r="KAV6" s="61"/>
      <c r="KAW6" s="61"/>
      <c r="KAX6" s="61"/>
      <c r="KAY6" s="62"/>
      <c r="KAZ6" s="62"/>
      <c r="KBA6" s="62"/>
      <c r="KBB6" s="62"/>
      <c r="KBC6" s="63"/>
      <c r="KBD6" s="64"/>
      <c r="KBE6" s="65"/>
      <c r="KBF6" s="65"/>
      <c r="KBG6" s="65"/>
      <c r="KBH6" s="65"/>
      <c r="KBI6" s="60"/>
      <c r="KBJ6" s="61"/>
      <c r="KBK6" s="61"/>
      <c r="KBL6" s="61"/>
      <c r="KBM6" s="61"/>
      <c r="KBN6" s="61"/>
      <c r="KBO6" s="62"/>
      <c r="KBP6" s="61"/>
      <c r="KBQ6" s="61"/>
      <c r="KBR6" s="61"/>
      <c r="KBS6" s="62"/>
      <c r="KBT6" s="62"/>
      <c r="KBU6" s="62"/>
      <c r="KBV6" s="62"/>
      <c r="KBW6" s="63"/>
      <c r="KBX6" s="64"/>
      <c r="KBY6" s="65"/>
      <c r="KBZ6" s="65"/>
      <c r="KCA6" s="65"/>
      <c r="KCB6" s="65"/>
      <c r="KCC6" s="60"/>
      <c r="KCD6" s="61"/>
      <c r="KCE6" s="61"/>
      <c r="KCF6" s="61"/>
      <c r="KCG6" s="61"/>
      <c r="KCH6" s="61"/>
      <c r="KCI6" s="62"/>
      <c r="KCJ6" s="61"/>
      <c r="KCK6" s="61"/>
      <c r="KCL6" s="61"/>
      <c r="KCM6" s="62"/>
      <c r="KCN6" s="62"/>
      <c r="KCO6" s="62"/>
      <c r="KCP6" s="62"/>
      <c r="KCQ6" s="63"/>
      <c r="KCR6" s="64"/>
      <c r="KCS6" s="65"/>
      <c r="KCT6" s="65"/>
      <c r="KCU6" s="65"/>
      <c r="KCV6" s="65"/>
      <c r="KCW6" s="60"/>
      <c r="KCX6" s="61"/>
      <c r="KCY6" s="61"/>
      <c r="KCZ6" s="61"/>
      <c r="KDA6" s="61"/>
      <c r="KDB6" s="61"/>
      <c r="KDC6" s="62"/>
      <c r="KDD6" s="61"/>
      <c r="KDE6" s="61"/>
      <c r="KDF6" s="61"/>
      <c r="KDG6" s="62"/>
      <c r="KDH6" s="62"/>
      <c r="KDI6" s="62"/>
      <c r="KDJ6" s="62"/>
      <c r="KDK6" s="63"/>
      <c r="KDL6" s="64"/>
      <c r="KDM6" s="65"/>
      <c r="KDN6" s="65"/>
      <c r="KDO6" s="65"/>
      <c r="KDP6" s="65"/>
      <c r="KDQ6" s="60"/>
      <c r="KDR6" s="61"/>
      <c r="KDS6" s="61"/>
      <c r="KDT6" s="61"/>
      <c r="KDU6" s="61"/>
      <c r="KDV6" s="61"/>
      <c r="KDW6" s="62"/>
      <c r="KDX6" s="61"/>
      <c r="KDY6" s="61"/>
      <c r="KDZ6" s="61"/>
      <c r="KEA6" s="62"/>
      <c r="KEB6" s="62"/>
      <c r="KEC6" s="62"/>
      <c r="KED6" s="62"/>
      <c r="KEE6" s="63"/>
      <c r="KEF6" s="64"/>
      <c r="KEG6" s="65"/>
      <c r="KEH6" s="65"/>
      <c r="KEI6" s="65"/>
      <c r="KEJ6" s="65"/>
      <c r="KEK6" s="60"/>
      <c r="KEL6" s="61"/>
      <c r="KEM6" s="61"/>
      <c r="KEN6" s="61"/>
      <c r="KEO6" s="61"/>
      <c r="KEP6" s="61"/>
      <c r="KEQ6" s="62"/>
      <c r="KER6" s="61"/>
      <c r="KES6" s="61"/>
      <c r="KET6" s="61"/>
      <c r="KEU6" s="62"/>
      <c r="KEV6" s="62"/>
      <c r="KEW6" s="62"/>
      <c r="KEX6" s="62"/>
      <c r="KEY6" s="63"/>
      <c r="KEZ6" s="64"/>
      <c r="KFA6" s="65"/>
      <c r="KFB6" s="65"/>
      <c r="KFC6" s="65"/>
      <c r="KFD6" s="65"/>
      <c r="KFE6" s="60"/>
      <c r="KFF6" s="61"/>
      <c r="KFG6" s="61"/>
      <c r="KFH6" s="61"/>
    </row>
    <row r="7" spans="1:7600" s="48" customFormat="1" ht="21" customHeight="1">
      <c r="A7" s="51" t="s">
        <v>135</v>
      </c>
      <c r="B7" s="52"/>
      <c r="C7" s="52"/>
      <c r="D7" s="52"/>
      <c r="E7" s="52"/>
      <c r="F7" s="52" t="s">
        <v>133</v>
      </c>
      <c r="G7" s="53">
        <f>G11+G22+G25+G8</f>
        <v>14</v>
      </c>
      <c r="H7" s="52"/>
      <c r="I7" s="52"/>
      <c r="J7" s="52"/>
      <c r="K7" s="53"/>
      <c r="L7" s="53">
        <f>L11+L22+L25+L8</f>
        <v>457</v>
      </c>
      <c r="M7" s="53">
        <f>M11+M22+M25+M8</f>
        <v>170</v>
      </c>
      <c r="N7" s="53">
        <f>N11+N22+N25+N8</f>
        <v>287</v>
      </c>
      <c r="O7" s="54"/>
      <c r="P7" s="55"/>
      <c r="Q7" s="56"/>
      <c r="R7" s="57"/>
      <c r="S7" s="58"/>
      <c r="T7" s="59"/>
    </row>
    <row r="8" spans="1:7600" s="48" customFormat="1" ht="13.5" customHeight="1">
      <c r="A8" s="111" t="s">
        <v>175</v>
      </c>
      <c r="B8" s="109"/>
      <c r="C8" s="109"/>
      <c r="D8" s="109"/>
      <c r="E8" s="109"/>
      <c r="F8" s="109" t="s">
        <v>96</v>
      </c>
      <c r="G8" s="110">
        <f>G10</f>
        <v>1</v>
      </c>
      <c r="H8" s="109"/>
      <c r="I8" s="109"/>
      <c r="J8" s="109"/>
      <c r="K8" s="110"/>
      <c r="L8" s="110">
        <f>L10</f>
        <v>7</v>
      </c>
      <c r="M8" s="110">
        <f>M10</f>
        <v>7</v>
      </c>
      <c r="N8" s="110">
        <f>N10</f>
        <v>0</v>
      </c>
      <c r="O8" s="16" t="s">
        <v>181</v>
      </c>
      <c r="P8" s="17">
        <v>5</v>
      </c>
      <c r="Q8" s="75" t="s">
        <v>176</v>
      </c>
      <c r="R8" s="16" t="s">
        <v>177</v>
      </c>
      <c r="S8" s="71">
        <v>5</v>
      </c>
      <c r="T8" s="72" t="s">
        <v>176</v>
      </c>
    </row>
    <row r="9" spans="1:7600" s="48" customFormat="1" ht="13.5" customHeight="1">
      <c r="A9" s="111"/>
      <c r="B9" s="109"/>
      <c r="C9" s="109"/>
      <c r="D9" s="109"/>
      <c r="E9" s="109"/>
      <c r="F9" s="109"/>
      <c r="G9" s="110"/>
      <c r="H9" s="109"/>
      <c r="I9" s="109"/>
      <c r="J9" s="109"/>
      <c r="K9" s="110"/>
      <c r="L9" s="110"/>
      <c r="M9" s="110"/>
      <c r="N9" s="110"/>
      <c r="O9" s="23" t="s">
        <v>180</v>
      </c>
      <c r="P9" s="24">
        <v>0</v>
      </c>
      <c r="Q9" s="76" t="s">
        <v>98</v>
      </c>
      <c r="R9" s="23" t="s">
        <v>178</v>
      </c>
      <c r="S9" s="73">
        <f>S10</f>
        <v>5</v>
      </c>
      <c r="T9" s="74" t="s">
        <v>179</v>
      </c>
    </row>
    <row r="10" spans="1:7600" s="98" customFormat="1" ht="22.5" customHeight="1">
      <c r="A10" s="87" t="s">
        <v>183</v>
      </c>
      <c r="B10" s="87" t="s">
        <v>189</v>
      </c>
      <c r="C10" s="87" t="s">
        <v>25</v>
      </c>
      <c r="D10" s="87" t="s">
        <v>184</v>
      </c>
      <c r="E10" s="87" t="s">
        <v>192</v>
      </c>
      <c r="F10" s="87" t="s">
        <v>193</v>
      </c>
      <c r="G10" s="87">
        <v>1</v>
      </c>
      <c r="H10" s="87">
        <v>2015</v>
      </c>
      <c r="I10" s="87"/>
      <c r="J10" s="87"/>
      <c r="K10" s="87"/>
      <c r="L10" s="87">
        <v>7</v>
      </c>
      <c r="M10" s="87">
        <v>7</v>
      </c>
      <c r="N10" s="87">
        <v>0</v>
      </c>
      <c r="O10" s="91" t="s">
        <v>181</v>
      </c>
      <c r="P10" s="92">
        <v>1</v>
      </c>
      <c r="Q10" s="93" t="s">
        <v>182</v>
      </c>
      <c r="R10" s="91" t="s">
        <v>178</v>
      </c>
      <c r="S10" s="92">
        <v>5</v>
      </c>
      <c r="T10" s="93" t="s">
        <v>179</v>
      </c>
    </row>
    <row r="11" spans="1:7600" ht="21" customHeight="1">
      <c r="A11" s="27" t="s">
        <v>131</v>
      </c>
      <c r="B11" s="37"/>
      <c r="C11" s="37"/>
      <c r="D11" s="37"/>
      <c r="E11" s="37"/>
      <c r="F11" s="37"/>
      <c r="G11" s="39">
        <f>SUM(G12:G21)</f>
        <v>10</v>
      </c>
      <c r="H11" s="37"/>
      <c r="I11" s="37"/>
      <c r="J11" s="37"/>
      <c r="K11" s="39"/>
      <c r="L11" s="39">
        <f>M11+N11</f>
        <v>329</v>
      </c>
      <c r="M11" s="39">
        <f>SUM(M12:M21)</f>
        <v>128</v>
      </c>
      <c r="N11" s="39">
        <f>SUM(N12:N21)</f>
        <v>201</v>
      </c>
      <c r="O11" s="23" t="s">
        <v>99</v>
      </c>
      <c r="P11" s="24">
        <f t="array" ref="P11">SUM(IF(ISERROR(SEARCH("新农村建设类其他",O12:O21)),0,1)*P12:P21)</f>
        <v>10</v>
      </c>
      <c r="Q11" s="31" t="s">
        <v>97</v>
      </c>
      <c r="R11" s="35" t="s">
        <v>187</v>
      </c>
      <c r="S11" s="25">
        <f>SUM(S12:S21)</f>
        <v>1642</v>
      </c>
      <c r="T11" s="33" t="s">
        <v>188</v>
      </c>
    </row>
    <row r="12" spans="1:7600" ht="22.5">
      <c r="A12" s="9" t="s">
        <v>164</v>
      </c>
      <c r="B12" s="10" t="s">
        <v>117</v>
      </c>
      <c r="C12" s="10" t="s">
        <v>123</v>
      </c>
      <c r="D12" s="10" t="s">
        <v>165</v>
      </c>
      <c r="E12" s="10" t="s">
        <v>120</v>
      </c>
      <c r="F12" s="10" t="s">
        <v>121</v>
      </c>
      <c r="G12" s="10">
        <v>1</v>
      </c>
      <c r="H12" s="10">
        <v>2015</v>
      </c>
      <c r="I12" s="10"/>
      <c r="J12" s="10"/>
      <c r="K12" s="10"/>
      <c r="L12" s="10">
        <f>SUM(M12:N12)</f>
        <v>145</v>
      </c>
      <c r="M12" s="10">
        <v>40</v>
      </c>
      <c r="N12" s="10">
        <v>105</v>
      </c>
      <c r="O12" s="20" t="s">
        <v>99</v>
      </c>
      <c r="P12" s="21">
        <v>1</v>
      </c>
      <c r="Q12" s="30" t="str">
        <f>IF(O12="改水改厕","所",IF(O12="环境整治","处",IF(O12="三通一平","处",IF(O12="新农村建设类其他","宗",IF(O12="","","平方米")))))</f>
        <v>宗</v>
      </c>
      <c r="R12" s="20" t="s">
        <v>116</v>
      </c>
      <c r="S12" s="21">
        <v>482</v>
      </c>
      <c r="T12" s="30" t="str">
        <f t="shared" ref="T12:T21" si="0">IF(R12="受益移民","人",IF(R12="","",""))</f>
        <v>人</v>
      </c>
    </row>
    <row r="13" spans="1:7600" ht="22.5">
      <c r="A13" s="10" t="s">
        <v>196</v>
      </c>
      <c r="B13" s="10" t="s">
        <v>117</v>
      </c>
      <c r="C13" s="10" t="s">
        <v>123</v>
      </c>
      <c r="D13" s="10" t="s">
        <v>124</v>
      </c>
      <c r="E13" s="10" t="s">
        <v>120</v>
      </c>
      <c r="F13" s="10" t="s">
        <v>121</v>
      </c>
      <c r="G13" s="10">
        <v>1</v>
      </c>
      <c r="H13" s="10">
        <v>2015</v>
      </c>
      <c r="I13" s="10"/>
      <c r="J13" s="10"/>
      <c r="K13" s="10"/>
      <c r="L13" s="10">
        <v>25</v>
      </c>
      <c r="M13" s="10">
        <v>25</v>
      </c>
      <c r="N13" s="10">
        <f t="shared" ref="N13:N19" si="1">L13-M13</f>
        <v>0</v>
      </c>
      <c r="O13" s="20" t="s">
        <v>99</v>
      </c>
      <c r="P13" s="21">
        <v>1</v>
      </c>
      <c r="Q13" s="30" t="str">
        <f t="shared" ref="Q13:Q19" si="2">IF(O13="改水改厕","所",IF(O13="环境整治","处",IF(O13="三通一平","处",IF(O13="新农村建设类其他","宗",IF(O13="","","平方米")))))</f>
        <v>宗</v>
      </c>
      <c r="R13" s="20" t="s">
        <v>116</v>
      </c>
      <c r="S13" s="21">
        <v>482</v>
      </c>
      <c r="T13" s="30" t="str">
        <f t="shared" si="0"/>
        <v>人</v>
      </c>
    </row>
    <row r="14" spans="1:7600" ht="22.5">
      <c r="A14" s="9" t="s">
        <v>38</v>
      </c>
      <c r="B14" s="10" t="s">
        <v>22</v>
      </c>
      <c r="C14" s="10" t="s">
        <v>34</v>
      </c>
      <c r="D14" s="10" t="s">
        <v>39</v>
      </c>
      <c r="E14" s="10" t="s">
        <v>23</v>
      </c>
      <c r="F14" s="10" t="s">
        <v>24</v>
      </c>
      <c r="G14" s="10">
        <v>1</v>
      </c>
      <c r="H14" s="10">
        <v>2015</v>
      </c>
      <c r="I14" s="10"/>
      <c r="J14" s="10"/>
      <c r="K14" s="10"/>
      <c r="L14" s="10">
        <v>80</v>
      </c>
      <c r="M14" s="10">
        <v>20</v>
      </c>
      <c r="N14" s="10">
        <f t="shared" si="1"/>
        <v>60</v>
      </c>
      <c r="O14" s="20" t="s">
        <v>99</v>
      </c>
      <c r="P14" s="21">
        <v>1</v>
      </c>
      <c r="Q14" s="30" t="str">
        <f t="shared" si="2"/>
        <v>宗</v>
      </c>
      <c r="R14" s="20" t="s">
        <v>116</v>
      </c>
      <c r="S14" s="21">
        <v>132</v>
      </c>
      <c r="T14" s="30" t="str">
        <f t="shared" si="0"/>
        <v>人</v>
      </c>
    </row>
    <row r="15" spans="1:7600" ht="22.5">
      <c r="A15" s="10" t="s">
        <v>45</v>
      </c>
      <c r="B15" s="10" t="s">
        <v>22</v>
      </c>
      <c r="C15" s="10" t="s">
        <v>40</v>
      </c>
      <c r="D15" s="10" t="s">
        <v>41</v>
      </c>
      <c r="E15" s="10" t="s">
        <v>23</v>
      </c>
      <c r="F15" s="10" t="s">
        <v>24</v>
      </c>
      <c r="G15" s="10">
        <v>1</v>
      </c>
      <c r="H15" s="10">
        <v>2015</v>
      </c>
      <c r="I15" s="10"/>
      <c r="J15" s="10"/>
      <c r="K15" s="10"/>
      <c r="L15" s="10">
        <v>14</v>
      </c>
      <c r="M15" s="10">
        <v>8</v>
      </c>
      <c r="N15" s="10">
        <f t="shared" si="1"/>
        <v>6</v>
      </c>
      <c r="O15" s="20" t="s">
        <v>99</v>
      </c>
      <c r="P15" s="21">
        <v>1</v>
      </c>
      <c r="Q15" s="30" t="str">
        <f t="shared" si="2"/>
        <v>宗</v>
      </c>
      <c r="R15" s="20" t="s">
        <v>116</v>
      </c>
      <c r="S15" s="21">
        <v>56</v>
      </c>
      <c r="T15" s="30" t="str">
        <f t="shared" si="0"/>
        <v>人</v>
      </c>
    </row>
    <row r="16" spans="1:7600" ht="22.5">
      <c r="A16" s="10" t="s">
        <v>57</v>
      </c>
      <c r="B16" s="10" t="s">
        <v>22</v>
      </c>
      <c r="C16" s="10" t="s">
        <v>34</v>
      </c>
      <c r="D16" s="10" t="s">
        <v>58</v>
      </c>
      <c r="E16" s="10" t="s">
        <v>23</v>
      </c>
      <c r="F16" s="10" t="s">
        <v>24</v>
      </c>
      <c r="G16" s="10">
        <v>1</v>
      </c>
      <c r="H16" s="10">
        <v>2015</v>
      </c>
      <c r="I16" s="10"/>
      <c r="J16" s="10"/>
      <c r="K16" s="10"/>
      <c r="L16" s="10">
        <v>10</v>
      </c>
      <c r="M16" s="10">
        <v>3</v>
      </c>
      <c r="N16" s="10">
        <f t="shared" si="1"/>
        <v>7</v>
      </c>
      <c r="O16" s="20" t="s">
        <v>99</v>
      </c>
      <c r="P16" s="21">
        <v>1</v>
      </c>
      <c r="Q16" s="30" t="str">
        <f t="shared" si="2"/>
        <v>宗</v>
      </c>
      <c r="R16" s="20" t="s">
        <v>116</v>
      </c>
      <c r="S16" s="21">
        <v>90</v>
      </c>
      <c r="T16" s="30" t="str">
        <f t="shared" si="0"/>
        <v>人</v>
      </c>
    </row>
    <row r="17" spans="1:20" ht="22.5">
      <c r="A17" s="10" t="s">
        <v>146</v>
      </c>
      <c r="B17" s="10" t="s">
        <v>22</v>
      </c>
      <c r="C17" s="10" t="s">
        <v>147</v>
      </c>
      <c r="D17" s="10" t="s">
        <v>148</v>
      </c>
      <c r="E17" s="10" t="s">
        <v>23</v>
      </c>
      <c r="F17" s="10" t="s">
        <v>24</v>
      </c>
      <c r="G17" s="10">
        <v>1</v>
      </c>
      <c r="H17" s="10">
        <v>2015</v>
      </c>
      <c r="I17" s="10"/>
      <c r="J17" s="10"/>
      <c r="K17" s="10"/>
      <c r="L17" s="10">
        <f>SUM(M17:N17)</f>
        <v>8</v>
      </c>
      <c r="M17" s="10">
        <v>4</v>
      </c>
      <c r="N17" s="10">
        <v>4</v>
      </c>
      <c r="O17" s="20" t="s">
        <v>99</v>
      </c>
      <c r="P17" s="21">
        <v>1</v>
      </c>
      <c r="Q17" s="30" t="str">
        <f t="shared" ref="Q17" si="3">IF(O17="改水改厕","所",IF(O17="环境整治","处",IF(O17="三通一平","处",IF(O17="新农村建设类其他","宗",IF(O17="","","平方米")))))</f>
        <v>宗</v>
      </c>
      <c r="R17" s="20" t="s">
        <v>116</v>
      </c>
      <c r="S17" s="21">
        <v>32</v>
      </c>
      <c r="T17" s="30" t="s">
        <v>149</v>
      </c>
    </row>
    <row r="18" spans="1:20" ht="22.5">
      <c r="A18" s="10" t="s">
        <v>169</v>
      </c>
      <c r="B18" s="10" t="s">
        <v>22</v>
      </c>
      <c r="C18" s="10" t="s">
        <v>34</v>
      </c>
      <c r="D18" s="10" t="s">
        <v>170</v>
      </c>
      <c r="E18" s="10" t="s">
        <v>23</v>
      </c>
      <c r="F18" s="10" t="s">
        <v>24</v>
      </c>
      <c r="G18" s="10">
        <v>1</v>
      </c>
      <c r="H18" s="10">
        <v>2015</v>
      </c>
      <c r="I18" s="10"/>
      <c r="J18" s="10"/>
      <c r="K18" s="10"/>
      <c r="L18" s="10">
        <f>SUM(M18:N18)</f>
        <v>14</v>
      </c>
      <c r="M18" s="10">
        <v>4</v>
      </c>
      <c r="N18" s="10">
        <v>10</v>
      </c>
      <c r="O18" s="20" t="s">
        <v>99</v>
      </c>
      <c r="P18" s="21">
        <v>1</v>
      </c>
      <c r="Q18" s="30" t="str">
        <f t="shared" ref="Q18" si="4">IF(O18="改水改厕","所",IF(O18="环境整治","处",IF(O18="三通一平","处",IF(O18="新农村建设类其他","宗",IF(O18="","","平方米")))))</f>
        <v>宗</v>
      </c>
      <c r="R18" s="20" t="s">
        <v>116</v>
      </c>
      <c r="S18" s="21">
        <v>38</v>
      </c>
      <c r="T18" s="30" t="str">
        <f t="shared" ref="T18" si="5">IF(R18="受益移民","人",IF(R18="","",""))</f>
        <v>人</v>
      </c>
    </row>
    <row r="19" spans="1:20" ht="22.5">
      <c r="A19" s="10" t="s">
        <v>59</v>
      </c>
      <c r="B19" s="10" t="s">
        <v>22</v>
      </c>
      <c r="C19" s="10" t="s">
        <v>60</v>
      </c>
      <c r="D19" s="10" t="s">
        <v>61</v>
      </c>
      <c r="E19" s="10" t="s">
        <v>23</v>
      </c>
      <c r="F19" s="10" t="s">
        <v>24</v>
      </c>
      <c r="G19" s="10">
        <v>1</v>
      </c>
      <c r="H19" s="10">
        <v>2015</v>
      </c>
      <c r="I19" s="10"/>
      <c r="J19" s="10"/>
      <c r="K19" s="10"/>
      <c r="L19" s="10">
        <v>10</v>
      </c>
      <c r="M19" s="10">
        <v>6</v>
      </c>
      <c r="N19" s="10">
        <f t="shared" si="1"/>
        <v>4</v>
      </c>
      <c r="O19" s="20" t="s">
        <v>99</v>
      </c>
      <c r="P19" s="21">
        <v>1</v>
      </c>
      <c r="Q19" s="30" t="str">
        <f t="shared" si="2"/>
        <v>宗</v>
      </c>
      <c r="R19" s="20" t="s">
        <v>116</v>
      </c>
      <c r="S19" s="21">
        <v>126</v>
      </c>
      <c r="T19" s="30" t="str">
        <f t="shared" si="0"/>
        <v>人</v>
      </c>
    </row>
    <row r="20" spans="1:20" ht="22.5">
      <c r="A20" s="10" t="s">
        <v>144</v>
      </c>
      <c r="B20" s="10" t="s">
        <v>22</v>
      </c>
      <c r="C20" s="10" t="s">
        <v>25</v>
      </c>
      <c r="D20" s="10" t="s">
        <v>145</v>
      </c>
      <c r="E20" s="10" t="s">
        <v>23</v>
      </c>
      <c r="F20" s="10" t="s">
        <v>24</v>
      </c>
      <c r="G20" s="10">
        <v>1</v>
      </c>
      <c r="H20" s="10">
        <v>2015</v>
      </c>
      <c r="I20" s="10"/>
      <c r="J20" s="10"/>
      <c r="K20" s="10"/>
      <c r="L20" s="10">
        <v>10</v>
      </c>
      <c r="M20" s="10">
        <v>5</v>
      </c>
      <c r="N20" s="10">
        <v>5</v>
      </c>
      <c r="O20" s="20" t="s">
        <v>99</v>
      </c>
      <c r="P20" s="21">
        <v>1</v>
      </c>
      <c r="Q20" s="30" t="str">
        <f t="shared" ref="Q20" si="6">IF(O20="改水改厕","所",IF(O20="环境整治","处",IF(O20="三通一平","处",IF(O20="新农村建设类其他","宗",IF(O20="","","平方米")))))</f>
        <v>宗</v>
      </c>
      <c r="R20" s="20" t="s">
        <v>116</v>
      </c>
      <c r="S20" s="21">
        <v>52</v>
      </c>
      <c r="T20" s="30" t="str">
        <f t="shared" ref="T20" si="7">IF(R20="受益移民","人",IF(R20="","",""))</f>
        <v>人</v>
      </c>
    </row>
    <row r="21" spans="1:20" ht="22.5">
      <c r="A21" s="10" t="s">
        <v>71</v>
      </c>
      <c r="B21" s="10" t="s">
        <v>22</v>
      </c>
      <c r="C21" s="10" t="s">
        <v>72</v>
      </c>
      <c r="D21" s="10" t="s">
        <v>73</v>
      </c>
      <c r="E21" s="10" t="s">
        <v>23</v>
      </c>
      <c r="F21" s="10" t="s">
        <v>24</v>
      </c>
      <c r="G21" s="10">
        <v>1</v>
      </c>
      <c r="H21" s="10">
        <v>2015</v>
      </c>
      <c r="I21" s="10"/>
      <c r="J21" s="10"/>
      <c r="K21" s="10"/>
      <c r="L21" s="10">
        <v>13</v>
      </c>
      <c r="M21" s="10">
        <v>13</v>
      </c>
      <c r="N21" s="10">
        <v>0</v>
      </c>
      <c r="O21" s="20" t="s">
        <v>99</v>
      </c>
      <c r="P21" s="21">
        <v>1</v>
      </c>
      <c r="Q21" s="30" t="str">
        <f t="shared" ref="Q21" si="8">IF(O21="改水改厕","所",IF(O21="环境整治","处",IF(O21="三通一平","处",IF(O21="新农村建设类其他","宗",IF(O21="","","平方米")))))</f>
        <v>宗</v>
      </c>
      <c r="R21" s="20" t="s">
        <v>116</v>
      </c>
      <c r="S21" s="21">
        <v>152</v>
      </c>
      <c r="T21" s="30" t="str">
        <f t="shared" si="0"/>
        <v>人</v>
      </c>
    </row>
    <row r="22" spans="1:20" ht="21" customHeight="1">
      <c r="A22" s="27" t="s">
        <v>130</v>
      </c>
      <c r="B22" s="37"/>
      <c r="C22" s="37"/>
      <c r="D22" s="37"/>
      <c r="E22" s="37"/>
      <c r="F22" s="37"/>
      <c r="G22" s="39">
        <f>G23</f>
        <v>1</v>
      </c>
      <c r="H22" s="37"/>
      <c r="I22" s="37"/>
      <c r="J22" s="37"/>
      <c r="K22" s="39"/>
      <c r="L22" s="70">
        <f>SUM(L23:L24)</f>
        <v>76</v>
      </c>
      <c r="M22" s="39">
        <f>SUM(M23:M24)</f>
        <v>18</v>
      </c>
      <c r="N22" s="70">
        <f>SUM(N23:N24)</f>
        <v>58</v>
      </c>
      <c r="O22" s="23" t="s">
        <v>100</v>
      </c>
      <c r="P22" s="24">
        <f>P23</f>
        <v>1</v>
      </c>
      <c r="Q22" s="31" t="s">
        <v>97</v>
      </c>
      <c r="R22" s="35" t="s">
        <v>187</v>
      </c>
      <c r="S22" s="25">
        <f>SUM(S23:S24)</f>
        <v>417</v>
      </c>
      <c r="T22" s="33" t="s">
        <v>188</v>
      </c>
    </row>
    <row r="23" spans="1:20" ht="22.5">
      <c r="A23" s="10" t="s">
        <v>52</v>
      </c>
      <c r="B23" s="10" t="s">
        <v>22</v>
      </c>
      <c r="C23" s="10" t="s">
        <v>53</v>
      </c>
      <c r="D23" s="10" t="s">
        <v>54</v>
      </c>
      <c r="E23" s="10" t="s">
        <v>23</v>
      </c>
      <c r="F23" s="10" t="s">
        <v>24</v>
      </c>
      <c r="G23" s="10">
        <v>1</v>
      </c>
      <c r="H23" s="10">
        <v>2015</v>
      </c>
      <c r="I23" s="10"/>
      <c r="J23" s="10"/>
      <c r="K23" s="10"/>
      <c r="L23" s="10">
        <v>60</v>
      </c>
      <c r="M23" s="10">
        <v>12</v>
      </c>
      <c r="N23" s="10">
        <f t="shared" ref="N23" si="9">L23-M23</f>
        <v>48</v>
      </c>
      <c r="O23" s="20" t="s">
        <v>100</v>
      </c>
      <c r="P23" s="21">
        <v>1</v>
      </c>
      <c r="Q23" s="30" t="str">
        <f t="shared" ref="Q23" si="10">IF(O23="管网","米",IF(O23="抽水站","千瓦",IF(O23="井（机井）","眼",IF(O23="饮水安全类其他","宗",IF(O23="","","立方米")))))</f>
        <v>宗</v>
      </c>
      <c r="R23" s="20" t="s">
        <v>116</v>
      </c>
      <c r="S23" s="21">
        <v>293</v>
      </c>
      <c r="T23" s="30" t="str">
        <f t="shared" ref="T23" si="11">IF(R23="受益移民","人",IF(R23="受益牲畜","头",""))</f>
        <v>人</v>
      </c>
    </row>
    <row r="24" spans="1:20" ht="22.5">
      <c r="A24" s="10" t="s">
        <v>166</v>
      </c>
      <c r="B24" s="10" t="s">
        <v>22</v>
      </c>
      <c r="C24" s="10" t="s">
        <v>167</v>
      </c>
      <c r="D24" s="10" t="s">
        <v>168</v>
      </c>
      <c r="E24" s="10" t="s">
        <v>23</v>
      </c>
      <c r="F24" s="10" t="s">
        <v>24</v>
      </c>
      <c r="G24" s="10">
        <v>1</v>
      </c>
      <c r="H24" s="10">
        <v>2015</v>
      </c>
      <c r="I24" s="10"/>
      <c r="J24" s="10"/>
      <c r="K24" s="10"/>
      <c r="L24" s="10">
        <f>SUM(M24:N24)</f>
        <v>16</v>
      </c>
      <c r="M24" s="10">
        <v>6</v>
      </c>
      <c r="N24" s="10">
        <v>10</v>
      </c>
      <c r="O24" s="20" t="s">
        <v>100</v>
      </c>
      <c r="P24" s="21">
        <v>2</v>
      </c>
      <c r="Q24" s="30" t="str">
        <f t="shared" ref="Q24" si="12">IF(O24="管网","米",IF(O24="抽水站","千瓦",IF(O24="井（机井）","眼",IF(O24="饮水安全类其他","宗",IF(O24="","","立方米")))))</f>
        <v>宗</v>
      </c>
      <c r="R24" s="20" t="s">
        <v>116</v>
      </c>
      <c r="S24" s="21">
        <v>124</v>
      </c>
      <c r="T24" s="30" t="str">
        <f t="shared" ref="T24" si="13">IF(R24="受益移民","人",IF(R24="受益牲畜","头",""))</f>
        <v>人</v>
      </c>
    </row>
    <row r="25" spans="1:20" ht="21" customHeight="1">
      <c r="A25" s="27" t="s">
        <v>129</v>
      </c>
      <c r="B25" s="37"/>
      <c r="C25" s="37"/>
      <c r="D25" s="37"/>
      <c r="E25" s="37"/>
      <c r="F25" s="37"/>
      <c r="G25" s="39">
        <f>SUM(G26:G27)</f>
        <v>2</v>
      </c>
      <c r="H25" s="37"/>
      <c r="I25" s="37"/>
      <c r="J25" s="37"/>
      <c r="K25" s="39"/>
      <c r="L25" s="69">
        <f>SUM(M25:N25)</f>
        <v>45</v>
      </c>
      <c r="M25" s="39">
        <f>SUM(M26:M27)</f>
        <v>17</v>
      </c>
      <c r="N25" s="69">
        <f>SUM(N26:N27)</f>
        <v>28</v>
      </c>
      <c r="O25" s="77" t="s">
        <v>102</v>
      </c>
      <c r="P25" s="78">
        <f>P26+P27</f>
        <v>4.4000000000000004</v>
      </c>
      <c r="Q25" s="86" t="s">
        <v>101</v>
      </c>
      <c r="R25" s="35" t="s">
        <v>187</v>
      </c>
      <c r="S25" s="25">
        <f>SUM(S26:S27)</f>
        <v>400</v>
      </c>
      <c r="T25" s="33" t="s">
        <v>188</v>
      </c>
    </row>
    <row r="26" spans="1:20" ht="22.5">
      <c r="A26" s="10" t="s">
        <v>140</v>
      </c>
      <c r="B26" s="10" t="s">
        <v>22</v>
      </c>
      <c r="C26" s="10" t="s">
        <v>34</v>
      </c>
      <c r="D26" s="10" t="s">
        <v>75</v>
      </c>
      <c r="E26" s="10" t="s">
        <v>23</v>
      </c>
      <c r="F26" s="10" t="s">
        <v>24</v>
      </c>
      <c r="G26" s="10">
        <v>1</v>
      </c>
      <c r="H26" s="10">
        <v>2015</v>
      </c>
      <c r="I26" s="10"/>
      <c r="J26" s="10"/>
      <c r="K26" s="10"/>
      <c r="L26" s="10">
        <v>10</v>
      </c>
      <c r="M26" s="67">
        <v>7</v>
      </c>
      <c r="N26" s="10">
        <f t="shared" ref="N26" si="14">L26-M26</f>
        <v>3</v>
      </c>
      <c r="O26" s="20" t="s">
        <v>102</v>
      </c>
      <c r="P26" s="21">
        <v>0.8</v>
      </c>
      <c r="Q26" s="30" t="str">
        <f>IF(O26="机耕道","公里",IF(O26="桥涵","座",IF(O26="公路","公里",IF(O26="船","艘",IF(O26="道路交通类其他","宗",IF(O26="","","座"))))))</f>
        <v>公里</v>
      </c>
      <c r="R26" s="20" t="s">
        <v>116</v>
      </c>
      <c r="S26" s="21">
        <v>100</v>
      </c>
      <c r="T26" s="30" t="str">
        <f>IF(R26="受益移民","人",IF(R26="","","个"))</f>
        <v>人</v>
      </c>
    </row>
    <row r="27" spans="1:20" ht="22.5" customHeight="1">
      <c r="A27" s="10" t="s">
        <v>142</v>
      </c>
      <c r="B27" s="10" t="s">
        <v>22</v>
      </c>
      <c r="C27" s="10" t="s">
        <v>123</v>
      </c>
      <c r="D27" s="10" t="s">
        <v>141</v>
      </c>
      <c r="E27" s="10" t="s">
        <v>143</v>
      </c>
      <c r="F27" s="10" t="s">
        <v>121</v>
      </c>
      <c r="G27" s="10">
        <v>1</v>
      </c>
      <c r="H27" s="10">
        <v>2015</v>
      </c>
      <c r="I27" s="10"/>
      <c r="J27" s="10"/>
      <c r="K27" s="10"/>
      <c r="L27" s="10">
        <f>SUM(M27:N27)</f>
        <v>35</v>
      </c>
      <c r="M27" s="10">
        <v>10</v>
      </c>
      <c r="N27" s="10">
        <v>25</v>
      </c>
      <c r="O27" s="20" t="s">
        <v>102</v>
      </c>
      <c r="P27" s="21">
        <v>3.6</v>
      </c>
      <c r="Q27" s="30" t="str">
        <f>IF(O27="机耕道","公里",IF(O27="桥涵","座",IF(O27="公路","公里",IF(O27="船","艘",IF(O27="道路交通类其他","宗",IF(O27="","","座"))))))</f>
        <v>公里</v>
      </c>
      <c r="R27" s="20" t="s">
        <v>116</v>
      </c>
      <c r="S27" s="21">
        <v>300</v>
      </c>
      <c r="T27" s="30" t="str">
        <f t="shared" ref="T27" si="15">IF(R27="受益移民","人",IF(R27="","",""))</f>
        <v>人</v>
      </c>
    </row>
    <row r="28" spans="1:20" s="48" customFormat="1" ht="21" customHeight="1">
      <c r="A28" s="40" t="s">
        <v>103</v>
      </c>
      <c r="B28" s="41"/>
      <c r="C28" s="41"/>
      <c r="D28" s="41"/>
      <c r="E28" s="41"/>
      <c r="F28" s="41" t="s">
        <v>133</v>
      </c>
      <c r="G28" s="42">
        <f>G29</f>
        <v>6</v>
      </c>
      <c r="H28" s="41"/>
      <c r="I28" s="41"/>
      <c r="J28" s="41"/>
      <c r="K28" s="42"/>
      <c r="L28" s="42">
        <f t="shared" ref="L28:N28" si="16">L29</f>
        <v>321</v>
      </c>
      <c r="M28" s="42">
        <f t="shared" si="16"/>
        <v>67</v>
      </c>
      <c r="N28" s="42">
        <f t="shared" si="16"/>
        <v>253</v>
      </c>
      <c r="O28" s="43"/>
      <c r="P28" s="44"/>
      <c r="Q28" s="45"/>
      <c r="R28" s="46"/>
      <c r="S28" s="47"/>
      <c r="T28" s="45"/>
    </row>
    <row r="29" spans="1:20" ht="13.5" customHeight="1">
      <c r="A29" s="108" t="s">
        <v>128</v>
      </c>
      <c r="B29" s="109"/>
      <c r="C29" s="109"/>
      <c r="D29" s="109"/>
      <c r="E29" s="109"/>
      <c r="F29" s="109"/>
      <c r="G29" s="110">
        <f>SUM(G31:G36)</f>
        <v>6</v>
      </c>
      <c r="H29" s="109"/>
      <c r="I29" s="109"/>
      <c r="J29" s="109"/>
      <c r="K29" s="110"/>
      <c r="L29" s="110">
        <f>SUM(L31:L36)</f>
        <v>321</v>
      </c>
      <c r="M29" s="110">
        <f>SUM(M31:M36)</f>
        <v>67</v>
      </c>
      <c r="N29" s="110">
        <f>N31+N33+N34+N35+N36</f>
        <v>253</v>
      </c>
      <c r="O29" s="18" t="s">
        <v>104</v>
      </c>
      <c r="P29" s="19">
        <f t="array" ref="P29">SUM(IF(ISERROR(SEARCH("文化室",O31:O36)),0,1)*P31:P36)</f>
        <v>1900</v>
      </c>
      <c r="Q29" s="29" t="s">
        <v>98</v>
      </c>
      <c r="R29" s="112" t="s">
        <v>187</v>
      </c>
      <c r="S29" s="114">
        <f>SUM(S30:S36)</f>
        <v>1743</v>
      </c>
      <c r="T29" s="116" t="s">
        <v>188</v>
      </c>
    </row>
    <row r="30" spans="1:20">
      <c r="A30" s="108"/>
      <c r="B30" s="109"/>
      <c r="C30" s="109"/>
      <c r="D30" s="109"/>
      <c r="E30" s="109"/>
      <c r="F30" s="109"/>
      <c r="G30" s="110"/>
      <c r="H30" s="109"/>
      <c r="I30" s="109"/>
      <c r="J30" s="109"/>
      <c r="K30" s="110"/>
      <c r="L30" s="110"/>
      <c r="M30" s="110"/>
      <c r="N30" s="110"/>
      <c r="O30" s="23" t="s">
        <v>105</v>
      </c>
      <c r="P30" s="24">
        <f t="array" ref="P30">SUM(IF(ISERROR(SEARCH("文化教育类其他",O31:O36)),0,1)*P31:P36)</f>
        <v>2</v>
      </c>
      <c r="Q30" s="31" t="s">
        <v>97</v>
      </c>
      <c r="R30" s="113"/>
      <c r="S30" s="115"/>
      <c r="T30" s="117"/>
    </row>
    <row r="31" spans="1:20" ht="22.5">
      <c r="A31" s="9" t="s">
        <v>27</v>
      </c>
      <c r="B31" s="10" t="s">
        <v>22</v>
      </c>
      <c r="C31" s="10" t="s">
        <v>25</v>
      </c>
      <c r="D31" s="10" t="s">
        <v>28</v>
      </c>
      <c r="E31" s="10" t="s">
        <v>23</v>
      </c>
      <c r="F31" s="10" t="s">
        <v>24</v>
      </c>
      <c r="G31" s="10">
        <v>1</v>
      </c>
      <c r="H31" s="10">
        <v>2015</v>
      </c>
      <c r="I31" s="10"/>
      <c r="J31" s="10"/>
      <c r="K31" s="10"/>
      <c r="L31" s="10">
        <v>45</v>
      </c>
      <c r="M31" s="10">
        <v>10</v>
      </c>
      <c r="N31" s="10">
        <f>L31-M31</f>
        <v>35</v>
      </c>
      <c r="O31" s="26" t="s">
        <v>104</v>
      </c>
      <c r="P31" s="21">
        <v>300</v>
      </c>
      <c r="Q31" s="30" t="str">
        <f>IF(O31="教育设备","套",IF(O31="文娱设备","套",IF(O31="文化教育类其他","宗",IF(O31="新农村建设类其他","宗",IF(O31="","","平方米")))))</f>
        <v>平方米</v>
      </c>
      <c r="R31" s="20" t="s">
        <v>116</v>
      </c>
      <c r="S31" s="21">
        <v>168</v>
      </c>
      <c r="T31" s="30" t="str">
        <f>IF(R31="受益移民","人",IF(R31="","",""))</f>
        <v>人</v>
      </c>
    </row>
    <row r="32" spans="1:20" ht="22.5">
      <c r="A32" s="9" t="s">
        <v>171</v>
      </c>
      <c r="B32" s="10" t="s">
        <v>22</v>
      </c>
      <c r="C32" s="10" t="s">
        <v>172</v>
      </c>
      <c r="D32" s="10" t="s">
        <v>173</v>
      </c>
      <c r="E32" s="10" t="s">
        <v>174</v>
      </c>
      <c r="F32" s="10" t="s">
        <v>24</v>
      </c>
      <c r="G32" s="10">
        <v>1</v>
      </c>
      <c r="H32" s="10">
        <v>2015</v>
      </c>
      <c r="I32" s="10"/>
      <c r="J32" s="10"/>
      <c r="K32" s="10"/>
      <c r="L32" s="10">
        <f>SUM(M32:N32)</f>
        <v>6</v>
      </c>
      <c r="M32" s="10">
        <v>5</v>
      </c>
      <c r="N32" s="10">
        <v>1</v>
      </c>
      <c r="O32" s="26" t="s">
        <v>105</v>
      </c>
      <c r="P32" s="21">
        <v>1</v>
      </c>
      <c r="Q32" s="30" t="str">
        <f>IF(O32="教育设备","套",IF(O32="文娱设备","套",IF(O32="文化教育类其他","宗",IF(O32="新农村建设类其他","宗",IF(O32="","","平方米")))))</f>
        <v>宗</v>
      </c>
      <c r="R32" s="20" t="s">
        <v>116</v>
      </c>
      <c r="S32" s="21">
        <v>698</v>
      </c>
      <c r="T32" s="30" t="str">
        <f>IF(R32="受益移民","人",IF(R32="","",""))</f>
        <v>人</v>
      </c>
    </row>
    <row r="33" spans="1:20" ht="22.5">
      <c r="A33" s="10" t="s">
        <v>122</v>
      </c>
      <c r="B33" s="10" t="s">
        <v>117</v>
      </c>
      <c r="C33" s="10" t="s">
        <v>118</v>
      </c>
      <c r="D33" s="10" t="s">
        <v>119</v>
      </c>
      <c r="E33" s="10" t="s">
        <v>120</v>
      </c>
      <c r="F33" s="10" t="s">
        <v>121</v>
      </c>
      <c r="G33" s="10">
        <v>1</v>
      </c>
      <c r="H33" s="10">
        <v>2015</v>
      </c>
      <c r="I33" s="10"/>
      <c r="J33" s="10"/>
      <c r="K33" s="10"/>
      <c r="L33" s="10">
        <v>55</v>
      </c>
      <c r="M33" s="10">
        <v>12</v>
      </c>
      <c r="N33" s="10">
        <f t="shared" ref="N33:N34" si="17">L33-M33</f>
        <v>43</v>
      </c>
      <c r="O33" s="26" t="s">
        <v>104</v>
      </c>
      <c r="P33" s="21">
        <v>300</v>
      </c>
      <c r="Q33" s="30" t="str">
        <f>IF(O33="教育设备","套",IF(O33="文娱设备","套",IF(O33="文化教育类其他","宗",IF(O33="新农村建设类其他","宗",IF(O33="","","平方米")))))</f>
        <v>平方米</v>
      </c>
      <c r="R33" s="20" t="s">
        <v>116</v>
      </c>
      <c r="S33" s="21">
        <v>182</v>
      </c>
      <c r="T33" s="30" t="str">
        <f>IF(R33="受益移民","人",IF(R33="","",""))</f>
        <v>人</v>
      </c>
    </row>
    <row r="34" spans="1:20" ht="22.5">
      <c r="A34" s="10" t="s">
        <v>125</v>
      </c>
      <c r="B34" s="10" t="s">
        <v>117</v>
      </c>
      <c r="C34" s="10" t="s">
        <v>123</v>
      </c>
      <c r="D34" s="10" t="s">
        <v>124</v>
      </c>
      <c r="E34" s="10" t="s">
        <v>120</v>
      </c>
      <c r="F34" s="10" t="s">
        <v>121</v>
      </c>
      <c r="G34" s="10">
        <v>1</v>
      </c>
      <c r="H34" s="10">
        <v>2015</v>
      </c>
      <c r="I34" s="10"/>
      <c r="J34" s="10"/>
      <c r="K34" s="10"/>
      <c r="L34" s="10">
        <v>160</v>
      </c>
      <c r="M34" s="10">
        <v>25</v>
      </c>
      <c r="N34" s="10">
        <f t="shared" si="17"/>
        <v>135</v>
      </c>
      <c r="O34" s="26" t="s">
        <v>104</v>
      </c>
      <c r="P34" s="21">
        <v>1000</v>
      </c>
      <c r="Q34" s="30" t="str">
        <f t="shared" ref="Q34:Q36" si="18">IF(O34="教育设备","套",IF(O34="文娱设备","套",IF(O34="文化教育类其他","宗",IF(O34="新农村建设类其他","宗",IF(O34="","","平方米")))))</f>
        <v>平方米</v>
      </c>
      <c r="R34" s="20" t="s">
        <v>116</v>
      </c>
      <c r="S34" s="21">
        <v>482</v>
      </c>
      <c r="T34" s="30" t="str">
        <f t="shared" ref="T34:T35" si="19">IF(R34="受益移民","人",IF(R34="","",""))</f>
        <v>人</v>
      </c>
    </row>
    <row r="35" spans="1:20" ht="22.5">
      <c r="A35" s="10" t="s">
        <v>126</v>
      </c>
      <c r="B35" s="10" t="s">
        <v>117</v>
      </c>
      <c r="C35" s="10" t="s">
        <v>123</v>
      </c>
      <c r="D35" s="10" t="s">
        <v>127</v>
      </c>
      <c r="E35" s="10" t="s">
        <v>120</v>
      </c>
      <c r="F35" s="10" t="s">
        <v>121</v>
      </c>
      <c r="G35" s="10">
        <v>1</v>
      </c>
      <c r="H35" s="10">
        <v>2015</v>
      </c>
      <c r="I35" s="10"/>
      <c r="J35" s="10"/>
      <c r="K35" s="10"/>
      <c r="L35" s="10">
        <v>45</v>
      </c>
      <c r="M35" s="10">
        <v>5</v>
      </c>
      <c r="N35" s="10">
        <f>L35-M35</f>
        <v>40</v>
      </c>
      <c r="O35" s="26" t="s">
        <v>104</v>
      </c>
      <c r="P35" s="21">
        <v>300</v>
      </c>
      <c r="Q35" s="30" t="str">
        <f t="shared" si="18"/>
        <v>平方米</v>
      </c>
      <c r="R35" s="20" t="s">
        <v>116</v>
      </c>
      <c r="S35" s="21">
        <v>120</v>
      </c>
      <c r="T35" s="30" t="str">
        <f t="shared" si="19"/>
        <v>人</v>
      </c>
    </row>
    <row r="36" spans="1:20" ht="22.5">
      <c r="A36" s="10" t="s">
        <v>56</v>
      </c>
      <c r="B36" s="10" t="s">
        <v>22</v>
      </c>
      <c r="C36" s="10" t="s">
        <v>53</v>
      </c>
      <c r="D36" s="10" t="s">
        <v>55</v>
      </c>
      <c r="E36" s="10" t="s">
        <v>23</v>
      </c>
      <c r="F36" s="10" t="s">
        <v>24</v>
      </c>
      <c r="G36" s="10">
        <v>1</v>
      </c>
      <c r="H36" s="10">
        <v>2015</v>
      </c>
      <c r="I36" s="10"/>
      <c r="J36" s="10"/>
      <c r="K36" s="10"/>
      <c r="L36" s="10">
        <v>10</v>
      </c>
      <c r="M36" s="10">
        <v>10</v>
      </c>
      <c r="N36" s="10">
        <v>0</v>
      </c>
      <c r="O36" s="26" t="s">
        <v>105</v>
      </c>
      <c r="P36" s="21">
        <v>1</v>
      </c>
      <c r="Q36" s="30" t="str">
        <f t="shared" si="18"/>
        <v>宗</v>
      </c>
      <c r="R36" s="20" t="s">
        <v>116</v>
      </c>
      <c r="S36" s="21">
        <v>93</v>
      </c>
      <c r="T36" s="30" t="str">
        <f t="shared" ref="T36" si="20">IF(R36="受益移民","人",IF(R36="","",""))</f>
        <v>人</v>
      </c>
    </row>
    <row r="37" spans="1:20" s="48" customFormat="1" ht="21" customHeight="1">
      <c r="A37" s="40" t="s">
        <v>106</v>
      </c>
      <c r="B37" s="41"/>
      <c r="C37" s="41"/>
      <c r="D37" s="41"/>
      <c r="E37" s="41"/>
      <c r="F37" s="41" t="s">
        <v>133</v>
      </c>
      <c r="G37" s="42">
        <f>G38</f>
        <v>1</v>
      </c>
      <c r="H37" s="41"/>
      <c r="I37" s="41"/>
      <c r="J37" s="41"/>
      <c r="K37" s="42"/>
      <c r="L37" s="42">
        <f>L38</f>
        <v>10</v>
      </c>
      <c r="M37" s="42">
        <f>M38</f>
        <v>10</v>
      </c>
      <c r="N37" s="42">
        <f>N38</f>
        <v>0</v>
      </c>
      <c r="O37" s="43"/>
      <c r="P37" s="44"/>
      <c r="Q37" s="45"/>
      <c r="R37" s="82"/>
      <c r="S37" s="83"/>
      <c r="T37" s="84"/>
    </row>
    <row r="38" spans="1:20" ht="21" customHeight="1">
      <c r="A38" s="27" t="s">
        <v>107</v>
      </c>
      <c r="B38" s="37"/>
      <c r="C38" s="37"/>
      <c r="D38" s="37"/>
      <c r="E38" s="37"/>
      <c r="F38" s="37" t="s">
        <v>96</v>
      </c>
      <c r="G38" s="39">
        <f>SUM(G39:G39)</f>
        <v>1</v>
      </c>
      <c r="H38" s="37"/>
      <c r="I38" s="37"/>
      <c r="J38" s="37"/>
      <c r="K38" s="39"/>
      <c r="L38" s="38">
        <f t="shared" ref="L38" si="21">SUM(M38:N38)</f>
        <v>10</v>
      </c>
      <c r="M38" s="39">
        <f>M39</f>
        <v>10</v>
      </c>
      <c r="N38" s="39">
        <f>SUM(N39:N39)</f>
        <v>0</v>
      </c>
      <c r="O38" s="16" t="s">
        <v>108</v>
      </c>
      <c r="P38" s="17">
        <f t="array" ref="P38">SUM(IF(ISERROR(SEARCH("种养业培训",O39:O39)),0,1)*P39:P39)</f>
        <v>100</v>
      </c>
      <c r="Q38" s="81" t="s">
        <v>109</v>
      </c>
      <c r="R38" s="80" t="s">
        <v>110</v>
      </c>
      <c r="S38" s="85">
        <v>100</v>
      </c>
      <c r="T38" s="86" t="str">
        <f t="shared" ref="T38" si="22">IF(R38="","","人")</f>
        <v>人</v>
      </c>
    </row>
    <row r="39" spans="1:20" s="94" customFormat="1" ht="22.5">
      <c r="A39" s="95" t="s">
        <v>194</v>
      </c>
      <c r="B39" s="95" t="s">
        <v>189</v>
      </c>
      <c r="C39" s="95" t="s">
        <v>190</v>
      </c>
      <c r="D39" s="95" t="s">
        <v>191</v>
      </c>
      <c r="E39" s="95" t="s">
        <v>192</v>
      </c>
      <c r="F39" s="95" t="s">
        <v>193</v>
      </c>
      <c r="G39" s="95">
        <v>1</v>
      </c>
      <c r="H39" s="95">
        <v>2015</v>
      </c>
      <c r="I39" s="95"/>
      <c r="J39" s="95"/>
      <c r="K39" s="95"/>
      <c r="L39" s="87">
        <v>10</v>
      </c>
      <c r="M39" s="87">
        <v>10</v>
      </c>
      <c r="N39" s="95">
        <v>0</v>
      </c>
      <c r="O39" s="96" t="s">
        <v>108</v>
      </c>
      <c r="P39" s="92">
        <v>100</v>
      </c>
      <c r="Q39" s="93" t="str">
        <f t="shared" ref="Q39" si="23">IF(O39="","","人.次")</f>
        <v>人.次</v>
      </c>
      <c r="R39" s="88" t="s">
        <v>110</v>
      </c>
      <c r="S39" s="89">
        <v>100</v>
      </c>
      <c r="T39" s="97" t="str">
        <f t="shared" ref="T39" si="24">IF(R39="","","人")</f>
        <v>人</v>
      </c>
    </row>
    <row r="40" spans="1:20" s="48" customFormat="1" ht="21" customHeight="1">
      <c r="A40" s="40" t="s">
        <v>111</v>
      </c>
      <c r="B40" s="41"/>
      <c r="C40" s="41"/>
      <c r="D40" s="41"/>
      <c r="E40" s="41"/>
      <c r="F40" s="41" t="s">
        <v>96</v>
      </c>
      <c r="G40" s="42">
        <f>G41</f>
        <v>3</v>
      </c>
      <c r="H40" s="41"/>
      <c r="I40" s="41"/>
      <c r="J40" s="41"/>
      <c r="K40" s="42"/>
      <c r="L40" s="42">
        <f>L41</f>
        <v>29</v>
      </c>
      <c r="M40" s="42">
        <f>M41</f>
        <v>24</v>
      </c>
      <c r="N40" s="42">
        <f>N41</f>
        <v>5</v>
      </c>
      <c r="O40" s="43"/>
      <c r="P40" s="44"/>
      <c r="Q40" s="45" t="str">
        <f t="shared" ref="Q40" si="25">IF(O40="","","人.次")</f>
        <v/>
      </c>
      <c r="R40" s="46"/>
      <c r="S40" s="47"/>
      <c r="T40" s="45" t="str">
        <f t="shared" ref="T40" si="26">IF(R40="培训移民","人",IF(R40="受益牲畜","头",""))</f>
        <v/>
      </c>
    </row>
    <row r="41" spans="1:20" ht="21" customHeight="1">
      <c r="A41" s="27" t="s">
        <v>132</v>
      </c>
      <c r="B41" s="37"/>
      <c r="C41" s="37"/>
      <c r="D41" s="37"/>
      <c r="E41" s="37"/>
      <c r="F41" s="37"/>
      <c r="G41" s="37">
        <f>SUM(G42:G44)</f>
        <v>3</v>
      </c>
      <c r="H41" s="37"/>
      <c r="I41" s="37"/>
      <c r="J41" s="37"/>
      <c r="K41" s="37"/>
      <c r="L41" s="68">
        <f>SUM(L42:L44)</f>
        <v>29</v>
      </c>
      <c r="M41" s="37">
        <f>SUM(M42:M44)</f>
        <v>24</v>
      </c>
      <c r="N41" s="68">
        <f>SUM(N42:N44)</f>
        <v>5</v>
      </c>
      <c r="O41" s="18" t="s">
        <v>112</v>
      </c>
      <c r="P41" s="19">
        <f t="array" ref="P41">SUM(IF(ISERROR(SEARCH("种植业类其他",O42:O44)),0,1)*P42:P44)</f>
        <v>3</v>
      </c>
      <c r="Q41" s="29" t="s">
        <v>97</v>
      </c>
      <c r="R41" s="28"/>
      <c r="S41" s="22"/>
      <c r="T41" s="32"/>
    </row>
    <row r="42" spans="1:20" ht="22.5">
      <c r="A42" s="10" t="s">
        <v>66</v>
      </c>
      <c r="B42" s="10" t="s">
        <v>22</v>
      </c>
      <c r="C42" s="10" t="s">
        <v>63</v>
      </c>
      <c r="D42" s="10" t="s">
        <v>64</v>
      </c>
      <c r="E42" s="10" t="s">
        <v>23</v>
      </c>
      <c r="F42" s="10" t="s">
        <v>24</v>
      </c>
      <c r="G42" s="10">
        <v>1</v>
      </c>
      <c r="H42" s="10">
        <v>2015</v>
      </c>
      <c r="I42" s="10"/>
      <c r="J42" s="10"/>
      <c r="K42" s="10"/>
      <c r="L42" s="10">
        <v>6</v>
      </c>
      <c r="M42" s="10">
        <v>6</v>
      </c>
      <c r="N42" s="10">
        <v>0</v>
      </c>
      <c r="O42" s="26" t="s">
        <v>112</v>
      </c>
      <c r="P42" s="21">
        <v>1</v>
      </c>
      <c r="Q42" s="30" t="str">
        <f t="shared" ref="Q42:Q44" si="27">IF(O42="种植场所","平方米",IF(O42="种植业类其他","宗",IF(O42="文化教育类其他","宗",IF(O42="新农村建设类其他","宗",IF(O42="","","亩")))))</f>
        <v>宗</v>
      </c>
      <c r="R42" s="20"/>
      <c r="S42" s="21"/>
      <c r="T42" s="30"/>
    </row>
    <row r="43" spans="1:20" ht="22.5">
      <c r="A43" s="10" t="s">
        <v>136</v>
      </c>
      <c r="B43" s="10" t="s">
        <v>22</v>
      </c>
      <c r="C43" s="10" t="s">
        <v>139</v>
      </c>
      <c r="D43" s="10" t="s">
        <v>137</v>
      </c>
      <c r="E43" s="10" t="s">
        <v>23</v>
      </c>
      <c r="F43" s="10" t="s">
        <v>138</v>
      </c>
      <c r="G43" s="10">
        <v>1</v>
      </c>
      <c r="H43" s="10">
        <v>2015</v>
      </c>
      <c r="I43" s="10"/>
      <c r="J43" s="10"/>
      <c r="K43" s="10"/>
      <c r="L43" s="10">
        <v>10</v>
      </c>
      <c r="M43" s="10">
        <v>5</v>
      </c>
      <c r="N43" s="10">
        <v>5</v>
      </c>
      <c r="O43" s="26" t="s">
        <v>112</v>
      </c>
      <c r="P43" s="21">
        <v>1</v>
      </c>
      <c r="Q43" s="30" t="str">
        <f t="shared" si="27"/>
        <v>宗</v>
      </c>
      <c r="R43" s="20"/>
      <c r="S43" s="21"/>
      <c r="T43" s="30"/>
    </row>
    <row r="44" spans="1:20" ht="22.5">
      <c r="A44" s="10" t="s">
        <v>67</v>
      </c>
      <c r="B44" s="10" t="s">
        <v>22</v>
      </c>
      <c r="C44" s="10" t="s">
        <v>34</v>
      </c>
      <c r="D44" s="10" t="s">
        <v>68</v>
      </c>
      <c r="E44" s="10" t="s">
        <v>69</v>
      </c>
      <c r="F44" s="10" t="s">
        <v>70</v>
      </c>
      <c r="G44" s="10">
        <v>1</v>
      </c>
      <c r="H44" s="10">
        <v>2015</v>
      </c>
      <c r="I44" s="10"/>
      <c r="J44" s="10"/>
      <c r="K44" s="10"/>
      <c r="L44" s="10">
        <v>13</v>
      </c>
      <c r="M44" s="10">
        <v>13</v>
      </c>
      <c r="N44" s="10">
        <v>0</v>
      </c>
      <c r="O44" s="26" t="s">
        <v>112</v>
      </c>
      <c r="P44" s="21">
        <v>1</v>
      </c>
      <c r="Q44" s="30" t="str">
        <f t="shared" si="27"/>
        <v>宗</v>
      </c>
      <c r="R44" s="20"/>
      <c r="S44" s="21"/>
      <c r="T44" s="30" t="str">
        <f t="shared" ref="T44" si="28">IF(R44="受益移民","人",IF(R44="","","元"))</f>
        <v/>
      </c>
    </row>
    <row r="45" spans="1:20" s="48" customFormat="1" ht="21" customHeight="1">
      <c r="A45" s="40" t="s">
        <v>113</v>
      </c>
      <c r="B45" s="41"/>
      <c r="C45" s="41"/>
      <c r="D45" s="41"/>
      <c r="E45" s="41"/>
      <c r="F45" s="41" t="s">
        <v>96</v>
      </c>
      <c r="G45" s="42">
        <f>SUM(G46:G46)</f>
        <v>1</v>
      </c>
      <c r="H45" s="41"/>
      <c r="I45" s="41"/>
      <c r="J45" s="41"/>
      <c r="K45" s="42"/>
      <c r="L45" s="42">
        <f>L46</f>
        <v>7</v>
      </c>
      <c r="M45" s="42">
        <f>M46</f>
        <v>7</v>
      </c>
      <c r="N45" s="42">
        <f>N46</f>
        <v>0</v>
      </c>
      <c r="O45" s="77" t="s">
        <v>185</v>
      </c>
      <c r="P45" s="78">
        <v>1</v>
      </c>
      <c r="Q45" s="79" t="s">
        <v>97</v>
      </c>
      <c r="R45" s="35" t="s">
        <v>187</v>
      </c>
      <c r="S45" s="25">
        <f>SUM(S46)</f>
        <v>122</v>
      </c>
      <c r="T45" s="33" t="s">
        <v>188</v>
      </c>
    </row>
    <row r="46" spans="1:20" s="94" customFormat="1" ht="22.5">
      <c r="A46" s="87" t="s">
        <v>195</v>
      </c>
      <c r="B46" s="87" t="s">
        <v>189</v>
      </c>
      <c r="C46" s="87" t="s">
        <v>190</v>
      </c>
      <c r="D46" s="87" t="s">
        <v>191</v>
      </c>
      <c r="E46" s="87" t="s">
        <v>192</v>
      </c>
      <c r="F46" s="87" t="s">
        <v>193</v>
      </c>
      <c r="G46" s="87">
        <v>1</v>
      </c>
      <c r="H46" s="87">
        <v>2015</v>
      </c>
      <c r="I46" s="87"/>
      <c r="J46" s="87"/>
      <c r="K46" s="87"/>
      <c r="L46" s="87">
        <v>7</v>
      </c>
      <c r="M46" s="87">
        <v>7</v>
      </c>
      <c r="N46" s="87">
        <v>0</v>
      </c>
      <c r="O46" s="88" t="s">
        <v>186</v>
      </c>
      <c r="P46" s="89">
        <v>1</v>
      </c>
      <c r="Q46" s="90" t="str">
        <f t="shared" ref="Q46" si="29">IF(O46="","","宗")</f>
        <v>宗</v>
      </c>
      <c r="R46" s="91" t="s">
        <v>116</v>
      </c>
      <c r="S46" s="92">
        <v>122</v>
      </c>
      <c r="T46" s="93" t="str">
        <f t="shared" ref="T46" si="30">IF(R46="受益移民","人",IF(R46="","",""))</f>
        <v>人</v>
      </c>
    </row>
  </sheetData>
  <protectedRanges>
    <protectedRange sqref="S8:S10" name="区域2_40_31_2"/>
  </protectedRanges>
  <mergeCells count="47">
    <mergeCell ref="R29:R30"/>
    <mergeCell ref="S29:S30"/>
    <mergeCell ref="T29:T30"/>
    <mergeCell ref="M8:M9"/>
    <mergeCell ref="N8:N9"/>
    <mergeCell ref="H8:H9"/>
    <mergeCell ref="I8:I9"/>
    <mergeCell ref="J8:J9"/>
    <mergeCell ref="K8:K9"/>
    <mergeCell ref="L8:L9"/>
    <mergeCell ref="A8:A9"/>
    <mergeCell ref="B8:B9"/>
    <mergeCell ref="C8:C9"/>
    <mergeCell ref="D8:D9"/>
    <mergeCell ref="E8:E9"/>
    <mergeCell ref="A1:T1"/>
    <mergeCell ref="A3:A4"/>
    <mergeCell ref="B3:B4"/>
    <mergeCell ref="C3:D3"/>
    <mergeCell ref="E3:E4"/>
    <mergeCell ref="F3:G3"/>
    <mergeCell ref="H3:H4"/>
    <mergeCell ref="I3:I4"/>
    <mergeCell ref="J3:J4"/>
    <mergeCell ref="K3:K4"/>
    <mergeCell ref="R2:T2"/>
    <mergeCell ref="F29:F30"/>
    <mergeCell ref="L3:N3"/>
    <mergeCell ref="O3:Q4"/>
    <mergeCell ref="R3:T4"/>
    <mergeCell ref="O5:Q5"/>
    <mergeCell ref="R5:T5"/>
    <mergeCell ref="M29:M30"/>
    <mergeCell ref="N29:N30"/>
    <mergeCell ref="G29:G30"/>
    <mergeCell ref="H29:H30"/>
    <mergeCell ref="I29:I30"/>
    <mergeCell ref="J29:J30"/>
    <mergeCell ref="K29:K30"/>
    <mergeCell ref="L29:L30"/>
    <mergeCell ref="F8:F9"/>
    <mergeCell ref="G8:G9"/>
    <mergeCell ref="A29:A30"/>
    <mergeCell ref="B29:B30"/>
    <mergeCell ref="C29:C30"/>
    <mergeCell ref="D29:D30"/>
    <mergeCell ref="E29:E30"/>
  </mergeCells>
  <phoneticPr fontId="53" type="noConversion"/>
  <dataValidations count="16"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29 S31:S36 S11:S27 S38:S46">
      <formula1>IF(L11&gt;=0,S11&gt;0,0)</formula1>
    </dataValidation>
    <dataValidation type="custom" showInputMessage="1" showErrorMessage="1" errorTitle="有投资无项目" error="“本年计划投资”值大于零时，“本年项目数量”值也应大于零。" promptTitle="效益量" prompt="本年计划投资额大于零，建设项目数也应大于零" sqref="G39 G42:G44 G46 G23:G24 G31:G36 G26:G27 G12:G21 G10">
      <formula1>IF(L10&gt;=0,G10&gt;0,0)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30">
      <formula1>IF(L30&gt;0,S30&gt;0,0)</formula1>
    </dataValidation>
    <dataValidation type="list" allowBlank="1" showInputMessage="1" showErrorMessage="1" sqref="E46 E10 E12:E21 E39 E36 E42:E44 E31 E33:E34 E26 E23:E24">
      <formula1>#REF!</formula1>
    </dataValidation>
    <dataValidation type="list" allowBlank="1" showInputMessage="1" showErrorMessage="1" sqref="O42:O44">
      <formula1>$O$41:$O$41</formula1>
    </dataValidation>
    <dataValidation type="list" allowBlank="1" showInputMessage="1" showErrorMessage="1" sqref="R42:R44">
      <formula1>#REF!</formula1>
    </dataValidation>
    <dataValidation type="list" allowBlank="1" showInputMessage="1" showErrorMessage="1" sqref="O39">
      <formula1>$O$38:$O$38</formula1>
    </dataValidation>
    <dataValidation type="list" allowBlank="1" showInputMessage="1" showErrorMessage="1" sqref="R38:R40 R12:R21 R27 R31:R34">
      <formula1>#REF!</formula1>
    </dataValidation>
    <dataValidation type="list" allowBlank="1" showInputMessage="1" showErrorMessage="1" sqref="O31:O34 O36">
      <formula1>$O$29:$O$30</formula1>
    </dataValidation>
    <dataValidation type="list" allowBlank="1" showInputMessage="1" showErrorMessage="1" sqref="E35 R35:R36 O35 R46">
      <formula1>#REF!</formula1>
    </dataValidation>
    <dataValidation type="list" allowBlank="1" showInputMessage="1" showErrorMessage="1" sqref="O26:O27">
      <formula1>$O$25:$O$25</formula1>
    </dataValidation>
    <dataValidation type="list" allowBlank="1" showInputMessage="1" showErrorMessage="1" sqref="R26">
      <formula1>#REF!</formula1>
    </dataValidation>
    <dataValidation type="list" allowBlank="1" showInputMessage="1" showErrorMessage="1" sqref="O23:O24">
      <formula1>$O$22:$O$22</formula1>
    </dataValidation>
    <dataValidation type="list" allowBlank="1" showInputMessage="1" showErrorMessage="1" sqref="R23:R24">
      <formula1>#REF!</formula1>
    </dataValidation>
    <dataValidation type="list" allowBlank="1" showInputMessage="1" showErrorMessage="1" sqref="O12:O21">
      <formula1>$O$11:$O$11</formula1>
    </dataValidation>
    <dataValidation type="list" allowBlank="1" showInputMessage="1" showErrorMessage="1" sqref="O46">
      <formula1>"移民困难补助,其他"</formula1>
    </dataValidation>
  </dataValidations>
  <printOptions horizontalCentered="1" verticalCentered="1"/>
  <pageMargins left="0.15748031496062992" right="0.15748031496062992" top="0.35433070866141736" bottom="0.26" header="0.31496062992125984" footer="0.16"/>
  <pageSetup paperSize="9" fitToHeight="2" orientation="landscape" horizontalDpi="0" verticalDpi="0" r:id="rId1"/>
  <headerFooter>
    <oddFooter>第 &amp;P 页</oddFooter>
  </headerFooter>
  <rowBreaks count="1" manualBreakCount="1">
    <brk id="25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E4"/>
  <sheetViews>
    <sheetView zoomScale="178" zoomScaleNormal="178" workbookViewId="0">
      <selection activeCell="B5" sqref="B5"/>
    </sheetView>
  </sheetViews>
  <sheetFormatPr defaultRowHeight="13.5"/>
  <cols>
    <col min="1" max="1" width="17.25" customWidth="1"/>
    <col min="2" max="2" width="10.5" customWidth="1"/>
    <col min="3" max="3" width="10.875" customWidth="1"/>
    <col min="4" max="4" width="11.25" customWidth="1"/>
  </cols>
  <sheetData>
    <row r="1" spans="1:5" ht="33" customHeight="1">
      <c r="A1" t="s">
        <v>150</v>
      </c>
      <c r="B1" t="s">
        <v>151</v>
      </c>
      <c r="C1" t="s">
        <v>152</v>
      </c>
      <c r="D1" t="s">
        <v>153</v>
      </c>
      <c r="E1" t="s">
        <v>154</v>
      </c>
    </row>
    <row r="2" spans="1:5" ht="33" customHeight="1">
      <c r="A2" t="s">
        <v>155</v>
      </c>
      <c r="B2" t="s">
        <v>159</v>
      </c>
      <c r="C2" t="s">
        <v>156</v>
      </c>
      <c r="D2" t="s">
        <v>157</v>
      </c>
    </row>
    <row r="3" spans="1:5" ht="33" customHeight="1">
      <c r="A3" t="s">
        <v>158</v>
      </c>
      <c r="B3" t="s">
        <v>159</v>
      </c>
      <c r="C3" t="s">
        <v>160</v>
      </c>
      <c r="D3" t="s">
        <v>161</v>
      </c>
    </row>
    <row r="4" spans="1:5" ht="29.25" customHeight="1">
      <c r="A4" t="s">
        <v>162</v>
      </c>
      <c r="B4" t="s">
        <v>163</v>
      </c>
    </row>
  </sheetData>
  <phoneticPr fontId="5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新278</vt:lpstr>
      <vt:lpstr>Sheet2</vt:lpstr>
      <vt:lpstr>新278!Print_Area</vt:lpstr>
      <vt:lpstr>新278!Print_Titles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2015-07-12T03:58:23Z</cp:lastPrinted>
  <dcterms:created xsi:type="dcterms:W3CDTF">2015-03-07T03:30:03Z</dcterms:created>
  <dcterms:modified xsi:type="dcterms:W3CDTF">2015-12-14T03:39:28Z</dcterms:modified>
</cp:coreProperties>
</file>