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67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4" l="1"/>
  <c r="N47" i="23" l="1"/>
  <c r="N46" i="23"/>
  <c r="N45" i="23"/>
  <c r="N44" i="23"/>
  <c r="N43" i="23"/>
  <c r="N42" i="23"/>
  <c r="N41" i="23"/>
  <c r="N40" i="23"/>
  <c r="N39" i="23"/>
  <c r="N38" i="23"/>
  <c r="N37" i="23"/>
  <c r="N36" i="23"/>
  <c r="N35" i="23"/>
  <c r="N34" i="23"/>
  <c r="N33" i="23"/>
  <c r="N32" i="23"/>
  <c r="N31" i="23"/>
  <c r="N30" i="23"/>
  <c r="N29" i="23"/>
  <c r="N28" i="23"/>
  <c r="N27" i="23"/>
  <c r="N26" i="23"/>
  <c r="N25" i="23"/>
  <c r="N24" i="23"/>
  <c r="N23" i="23"/>
  <c r="N22" i="23"/>
  <c r="N21" i="23"/>
  <c r="N20" i="23"/>
  <c r="N19" i="23"/>
  <c r="N18" i="23"/>
  <c r="N17" i="23"/>
  <c r="N16" i="23"/>
  <c r="N15" i="23"/>
  <c r="N14" i="23"/>
  <c r="N13" i="23"/>
  <c r="N12" i="23"/>
  <c r="N11" i="23"/>
  <c r="N10" i="23"/>
  <c r="N9" i="23"/>
  <c r="N8" i="23"/>
  <c r="N7" i="23"/>
  <c r="C7" i="23"/>
  <c r="D7"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M8" i="23"/>
  <c r="L8" i="23"/>
  <c r="K8" i="23"/>
  <c r="I8" i="23"/>
  <c r="H8" i="23"/>
  <c r="G8" i="23"/>
  <c r="F8" i="23"/>
  <c r="E8" i="23"/>
  <c r="D8" i="23"/>
  <c r="J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L8" i="20"/>
  <c r="L7" i="20" s="1"/>
  <c r="L6" i="20" s="1"/>
  <c r="K8" i="20"/>
  <c r="K7" i="20"/>
  <c r="K6" i="20"/>
  <c r="F6" i="20"/>
  <c r="F7" i="20"/>
  <c r="F8" i="20"/>
  <c r="F8" i="19"/>
  <c r="F7" i="19"/>
  <c r="F6" i="19" s="1"/>
  <c r="H6" i="19"/>
  <c r="H7" i="19"/>
  <c r="H8" i="19"/>
  <c r="E7" i="17"/>
  <c r="C7" i="17"/>
  <c r="E6" i="17"/>
  <c r="C6" i="17"/>
  <c r="C8" i="17"/>
  <c r="E8" i="17"/>
  <c r="F8" i="16"/>
  <c r="F7" i="16"/>
  <c r="F6" i="16"/>
  <c r="F9" i="16"/>
  <c r="F7" i="14"/>
  <c r="F6" i="14"/>
  <c r="F8" i="14"/>
  <c r="K7" i="13"/>
  <c r="J7" i="13"/>
  <c r="I7" i="13"/>
  <c r="I6" i="13" s="1"/>
  <c r="H7" i="13"/>
  <c r="H6" i="13" s="1"/>
  <c r="G7" i="13"/>
  <c r="K6" i="13"/>
  <c r="J6" i="13"/>
  <c r="G6" i="13"/>
  <c r="F8" i="13"/>
  <c r="F7" i="13" s="1"/>
  <c r="F6" i="13" s="1"/>
  <c r="F17" i="12" l="1"/>
  <c r="F16" i="12"/>
  <c r="F15" i="12"/>
  <c r="F14" i="12"/>
  <c r="F13" i="12"/>
  <c r="F12" i="12"/>
  <c r="F11" i="12"/>
  <c r="F10" i="12"/>
  <c r="F9" i="12"/>
  <c r="F8" i="12"/>
  <c r="F7" i="12"/>
  <c r="F18" i="12"/>
  <c r="G7" i="12"/>
  <c r="V8" i="12"/>
  <c r="U8" i="12"/>
  <c r="T8" i="12"/>
  <c r="S8" i="12"/>
  <c r="S7" i="12" s="1"/>
  <c r="R8" i="12"/>
  <c r="Q8" i="12"/>
  <c r="P8" i="12"/>
  <c r="O8" i="12"/>
  <c r="O7" i="12" s="1"/>
  <c r="N8" i="12"/>
  <c r="M8" i="12"/>
  <c r="L8" i="12"/>
  <c r="K8" i="12"/>
  <c r="K7" i="12" s="1"/>
  <c r="J8" i="12"/>
  <c r="I8" i="12"/>
  <c r="H8" i="12"/>
  <c r="V7" i="12"/>
  <c r="U7" i="12"/>
  <c r="T7" i="12"/>
  <c r="R7" i="12"/>
  <c r="Q7" i="12"/>
  <c r="P7" i="12"/>
  <c r="N7" i="12"/>
  <c r="M7" i="12"/>
  <c r="L7" i="12"/>
  <c r="J7" i="12"/>
  <c r="I7" i="12"/>
  <c r="H7" i="12"/>
  <c r="G8" i="12"/>
  <c r="S13" i="12"/>
  <c r="S14" i="12"/>
  <c r="S15" i="12"/>
  <c r="Q9" i="12"/>
  <c r="P9" i="12"/>
  <c r="O9" i="12"/>
  <c r="N9" i="12"/>
  <c r="M9" i="12"/>
  <c r="Q10" i="12"/>
  <c r="P10" i="12"/>
  <c r="O10" i="12"/>
  <c r="N10" i="12"/>
  <c r="M10" i="12"/>
  <c r="L9" i="12"/>
  <c r="L10" i="12"/>
  <c r="G13" i="12"/>
  <c r="G14" i="12"/>
  <c r="L12" i="12"/>
  <c r="L11" i="12"/>
  <c r="G15" i="12"/>
  <c r="G6" i="11"/>
  <c r="G18" i="11"/>
  <c r="G17" i="11"/>
  <c r="G16" i="11"/>
  <c r="F16" i="11" s="1"/>
  <c r="F18" i="11"/>
  <c r="F17" i="11"/>
  <c r="G12" i="11"/>
  <c r="F12" i="11" s="1"/>
  <c r="G11" i="11"/>
  <c r="F11" i="11" s="1"/>
  <c r="G7" i="11"/>
  <c r="F7" i="11" s="1"/>
  <c r="G15" i="11"/>
  <c r="F15" i="11" s="1"/>
  <c r="H14" i="11"/>
  <c r="H13" i="11" s="1"/>
  <c r="J8" i="11"/>
  <c r="K13" i="11"/>
  <c r="K8" i="11" s="1"/>
  <c r="K14" i="11"/>
  <c r="I10" i="11"/>
  <c r="G10" i="11" s="1"/>
  <c r="F10" i="11" s="1"/>
  <c r="E17" i="10"/>
  <c r="E38" i="10" s="1"/>
  <c r="C17" i="10"/>
  <c r="D6" i="10"/>
  <c r="D38" i="10" s="1"/>
  <c r="C6" i="10"/>
  <c r="K7" i="9"/>
  <c r="J7" i="9"/>
  <c r="I7" i="9"/>
  <c r="H7" i="9"/>
  <c r="G7" i="9"/>
  <c r="K8" i="9"/>
  <c r="J8" i="9"/>
  <c r="I8" i="9"/>
  <c r="H8" i="9"/>
  <c r="G8" i="9"/>
  <c r="F8" i="9"/>
  <c r="K9" i="9"/>
  <c r="J9" i="9"/>
  <c r="I9" i="9"/>
  <c r="H9" i="9"/>
  <c r="G9" i="9"/>
  <c r="J16" i="9"/>
  <c r="I16" i="9"/>
  <c r="H16" i="9"/>
  <c r="G16" i="9"/>
  <c r="J17" i="9"/>
  <c r="I17" i="9"/>
  <c r="H17" i="9"/>
  <c r="G17" i="9"/>
  <c r="K16" i="9"/>
  <c r="K17" i="9"/>
  <c r="G19" i="9"/>
  <c r="G18" i="9"/>
  <c r="G26" i="9"/>
  <c r="G27" i="9"/>
  <c r="G28" i="9"/>
  <c r="H26" i="9"/>
  <c r="H27" i="9"/>
  <c r="K14" i="9"/>
  <c r="H14" i="9"/>
  <c r="H11" i="9"/>
  <c r="H10" i="9"/>
  <c r="F27" i="9"/>
  <c r="F26" i="9" s="1"/>
  <c r="F17" i="9"/>
  <c r="F16" i="9" s="1"/>
  <c r="F14" i="9"/>
  <c r="F11" i="9"/>
  <c r="D40" i="8"/>
  <c r="D6" i="8"/>
  <c r="B40" i="8"/>
  <c r="B6" i="8"/>
  <c r="B7" i="8"/>
  <c r="B13" i="8"/>
  <c r="U6" i="7"/>
  <c r="T6" i="7"/>
  <c r="S6" i="7"/>
  <c r="R6" i="7"/>
  <c r="Q6" i="7"/>
  <c r="P6" i="7"/>
  <c r="O6" i="7"/>
  <c r="N6" i="7"/>
  <c r="M6" i="7"/>
  <c r="L6" i="7"/>
  <c r="K6" i="7"/>
  <c r="J6" i="7"/>
  <c r="I6" i="7"/>
  <c r="H6" i="7"/>
  <c r="G6" i="7"/>
  <c r="F6" i="7"/>
  <c r="U7" i="7"/>
  <c r="T7" i="7"/>
  <c r="S7" i="7"/>
  <c r="R7" i="7"/>
  <c r="Q7" i="7"/>
  <c r="P7" i="7"/>
  <c r="O7" i="7"/>
  <c r="N7" i="7"/>
  <c r="M7" i="7"/>
  <c r="L7" i="7"/>
  <c r="K7" i="7"/>
  <c r="J7" i="7"/>
  <c r="I7" i="7"/>
  <c r="F7" i="7"/>
  <c r="U13" i="7"/>
  <c r="U9" i="7" s="1"/>
  <c r="U8" i="7" s="1"/>
  <c r="U20" i="7"/>
  <c r="T20" i="7"/>
  <c r="S20" i="7"/>
  <c r="S8" i="7" s="1"/>
  <c r="R20" i="7"/>
  <c r="R8" i="7" s="1"/>
  <c r="Q20" i="7"/>
  <c r="P20" i="7"/>
  <c r="O20" i="7"/>
  <c r="O8" i="7" s="1"/>
  <c r="N20" i="7"/>
  <c r="N8" i="7" s="1"/>
  <c r="M20" i="7"/>
  <c r="L20" i="7"/>
  <c r="K20" i="7"/>
  <c r="K8" i="7" s="1"/>
  <c r="J20" i="7"/>
  <c r="J8" i="7" s="1"/>
  <c r="I20" i="7"/>
  <c r="H20" i="7"/>
  <c r="U21" i="7"/>
  <c r="T21" i="7"/>
  <c r="S21" i="7"/>
  <c r="R21" i="7"/>
  <c r="Q21" i="7"/>
  <c r="P21" i="7"/>
  <c r="O21" i="7"/>
  <c r="N21" i="7"/>
  <c r="M21" i="7"/>
  <c r="L21" i="7"/>
  <c r="K21" i="7"/>
  <c r="J21" i="7"/>
  <c r="I21" i="7"/>
  <c r="H21" i="7"/>
  <c r="G20" i="7"/>
  <c r="G21" i="7"/>
  <c r="G8" i="7"/>
  <c r="T8" i="7"/>
  <c r="Q8" i="7"/>
  <c r="P8" i="7"/>
  <c r="M8" i="7"/>
  <c r="L8" i="7"/>
  <c r="I8" i="7"/>
  <c r="H8" i="7"/>
  <c r="K32" i="7"/>
  <c r="K31" i="7"/>
  <c r="K30" i="7"/>
  <c r="K29" i="7"/>
  <c r="K28" i="7"/>
  <c r="K27" i="7"/>
  <c r="K26" i="7"/>
  <c r="K25" i="7"/>
  <c r="K24" i="7"/>
  <c r="K23" i="7"/>
  <c r="K22" i="7"/>
  <c r="K19" i="7"/>
  <c r="K18" i="7"/>
  <c r="K17" i="7"/>
  <c r="K16" i="7"/>
  <c r="K15" i="7"/>
  <c r="M16" i="7"/>
  <c r="G31" i="7"/>
  <c r="G30" i="7"/>
  <c r="G32" i="7"/>
  <c r="G22" i="7"/>
  <c r="K14" i="7"/>
  <c r="G13" i="7"/>
  <c r="G12" i="7"/>
  <c r="G11" i="7"/>
  <c r="G10" i="7"/>
  <c r="G9" i="7"/>
  <c r="G14" i="7"/>
  <c r="H9" i="7"/>
  <c r="H13" i="7"/>
  <c r="H10" i="7"/>
  <c r="F31" i="7"/>
  <c r="F30" i="7"/>
  <c r="F21" i="7"/>
  <c r="F20" i="7"/>
  <c r="F16" i="7"/>
  <c r="F13" i="7"/>
  <c r="F10" i="7"/>
  <c r="F9" i="7"/>
  <c r="F8" i="7" s="1"/>
  <c r="H8" i="6"/>
  <c r="H20" i="6"/>
  <c r="H21" i="6"/>
  <c r="G20" i="6"/>
  <c r="G8" i="6"/>
  <c r="G31" i="6"/>
  <c r="G30" i="6"/>
  <c r="H16" i="6"/>
  <c r="G13" i="6"/>
  <c r="G10" i="6"/>
  <c r="G9" i="6" s="1"/>
  <c r="F20" i="6"/>
  <c r="F24" i="5"/>
  <c r="F31" i="6"/>
  <c r="F30" i="6"/>
  <c r="F21" i="6"/>
  <c r="F8" i="6" s="1"/>
  <c r="F16" i="6"/>
  <c r="F13" i="6"/>
  <c r="F10" i="6"/>
  <c r="F9" i="6"/>
  <c r="G6" i="5"/>
  <c r="G7" i="5"/>
  <c r="F21" i="5"/>
  <c r="F20" i="5" s="1"/>
  <c r="H8" i="5"/>
  <c r="H7" i="5" s="1"/>
  <c r="H6" i="5" s="1"/>
  <c r="G8" i="5"/>
  <c r="H9" i="5"/>
  <c r="G9" i="5"/>
  <c r="F9" i="5"/>
  <c r="F31" i="5"/>
  <c r="F30" i="5" s="1"/>
  <c r="G30" i="5"/>
  <c r="G31" i="5"/>
  <c r="F29" i="5"/>
  <c r="F28" i="5"/>
  <c r="F27" i="5"/>
  <c r="F26" i="5"/>
  <c r="F25" i="5"/>
  <c r="F23" i="5"/>
  <c r="H21" i="5"/>
  <c r="H20" i="5" s="1"/>
  <c r="G20" i="5"/>
  <c r="G21" i="5"/>
  <c r="H13" i="5"/>
  <c r="G13" i="5"/>
  <c r="F13" i="5"/>
  <c r="G10" i="5"/>
  <c r="F10" i="5"/>
  <c r="H15" i="5"/>
  <c r="F16" i="5"/>
  <c r="F15" i="5" s="1"/>
  <c r="D7" i="4"/>
  <c r="D8" i="4"/>
  <c r="C8" i="4" s="1"/>
  <c r="C7" i="4"/>
  <c r="C9" i="4"/>
  <c r="D9" i="4"/>
  <c r="E7" i="4"/>
  <c r="E8" i="4"/>
  <c r="R7" i="4"/>
  <c r="R8" i="4"/>
  <c r="F7" i="4"/>
  <c r="F8" i="4"/>
  <c r="H39" i="3"/>
  <c r="F39" i="3"/>
  <c r="D39" i="3"/>
  <c r="H36" i="3"/>
  <c r="F36" i="3"/>
  <c r="F10" i="3"/>
  <c r="F6" i="3"/>
  <c r="D36" i="3"/>
  <c r="G14" i="11" l="1"/>
  <c r="F14" i="11" s="1"/>
  <c r="G13" i="11"/>
  <c r="F13" i="11" s="1"/>
  <c r="H8" i="11"/>
  <c r="I9" i="11"/>
  <c r="I8" i="11" s="1"/>
  <c r="G9" i="11"/>
  <c r="F9" i="11" s="1"/>
  <c r="C38" i="10"/>
  <c r="F10" i="9"/>
  <c r="F9" i="9" s="1"/>
  <c r="F7" i="9" s="1"/>
  <c r="F8" i="5"/>
  <c r="F7" i="5" s="1"/>
  <c r="F6" i="5" s="1"/>
  <c r="B39" i="3"/>
  <c r="B36" i="3"/>
  <c r="B6" i="3"/>
  <c r="B8" i="3"/>
  <c r="G8" i="11" l="1"/>
  <c r="F8" i="11" s="1"/>
</calcChain>
</file>

<file path=xl/sharedStrings.xml><?xml version="1.0" encoding="utf-8"?>
<sst xmlns="http://schemas.openxmlformats.org/spreadsheetml/2006/main" count="2280" uniqueCount="755">
  <si>
    <t>单位编码：</t>
  </si>
  <si>
    <t>204001</t>
  </si>
  <si>
    <t>单位名称：</t>
  </si>
  <si>
    <t>临武县自然资源局本级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</si>
  <si>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</si>
  <si>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</si>
  <si>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</si>
  <si>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</si>
  <si>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</si>
  <si>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</si>
  <si>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</si>
  <si>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</si>
  <si>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</si>
  <si>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</si>
  <si>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</si>
  <si>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</si>
  <si>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</si>
  <si>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</si>
  <si>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</si>
  <si>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</si>
  <si>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</si>
  <si>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</si>
  <si>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</si>
  <si>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</si>
  <si>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</si>
  <si>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</si>
  <si>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</si>
  <si>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</si>
  <si>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</si>
  <si>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</si>
  <si>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单位：204001_临武县自然资源局本级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</si>
  <si>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</si>
  <si>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</si>
  <si>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</si>
  <si>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</si>
  <si>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</si>
  <si>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</si>
  <si>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</si>
  <si>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</si>
  <si>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</si>
  <si>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</si>
  <si>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</si>
  <si>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</si>
  <si>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</si>
  <si>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</si>
  <si>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</si>
  <si>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</si>
  <si>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</si>
  <si>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</si>
  <si>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</si>
  <si>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</si>
  <si>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</si>
  <si>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</si>
  <si>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</si>
  <si>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</si>
  <si>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</si>
  <si>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</si>
  <si>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</si>
  <si>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</si>
  <si>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</si>
  <si>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</si>
  <si>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</si>
  <si>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</si>
  <si>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</si>
  <si>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</si>
  <si>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</si>
  <si>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</si>
  <si>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</si>
  <si>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</si>
  <si>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</si>
  <si>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</si>
  <si>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</si>
  <si>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</si>
  <si>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</si>
  <si>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</si>
  <si>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</si>
  <si>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</si>
  <si>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</si>
  <si>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</si>
  <si>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</si>
  <si>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</si>
  <si>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</si>
  <si>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</si>
  <si>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</si>
  <si>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</si>
  <si>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</si>
  <si>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</si>
  <si>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</si>
  <si>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</si>
  <si>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</si>
  <si>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</si>
  <si>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</si>
  <si>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</si>
  <si>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</si>
  <si>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</si>
  <si>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</si>
  <si>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</si>
  <si>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</si>
  <si>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</si>
  <si>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</si>
  <si>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</si>
  <si>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</si>
  <si>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</si>
  <si>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</si>
  <si>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</si>
  <si>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</si>
  <si>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</si>
  <si>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</si>
  <si>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</si>
  <si>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</si>
  <si>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</si>
  <si>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</si>
  <si>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</si>
  <si>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</si>
  <si>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</si>
  <si>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</si>
  <si>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</si>
  <si>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</si>
  <si>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</si>
  <si>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</si>
  <si>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</si>
  <si>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</si>
  <si>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</si>
  <si>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</si>
  <si>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</si>
  <si>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</si>
  <si>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</si>
  <si>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</si>
  <si>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</si>
  <si>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</si>
  <si>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</si>
  <si>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</si>
  <si>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</si>
  <si>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</si>
  <si>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</si>
  <si>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</si>
  <si>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</si>
  <si>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</si>
  <si>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</si>
  <si>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</si>
  <si>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</si>
  <si>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</si>
  <si>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</si>
  <si>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</si>
  <si>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</si>
  <si>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</si>
  <si>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</si>
  <si>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</si>
  <si>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</si>
  <si>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</si>
  <si>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</si>
  <si>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</si>
  <si>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</si>
  <si>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</si>
  <si>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临武县自然资源局</t>
  </si>
  <si>
    <t xml:space="preserve">  204001</t>
  </si>
  <si>
    <t xml:space="preserve">  临武县自然资源局本级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</si>
  <si>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</si>
  <si>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</si>
  <si>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</si>
  <si>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</si>
  <si>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</si>
  <si>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</si>
  <si>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</si>
  <si>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</si>
  <si>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</si>
  <si>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</si>
  <si>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</si>
  <si>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</si>
  <si>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临武县自然资源局本级</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</si>
  <si>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</si>
  <si>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</si>
  <si>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</si>
  <si>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</si>
  <si>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</si>
  <si>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</si>
  <si>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</si>
  <si>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</si>
  <si>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11</t>
  </si>
  <si>
    <t xml:space="preserve">     20811</t>
  </si>
  <si>
    <t xml:space="preserve">     残疾人事业</t>
  </si>
  <si>
    <t>99</t>
  </si>
  <si>
    <t xml:space="preserve">      2081199</t>
  </si>
  <si>
    <t xml:space="preserve">      其他残疾人事业支出</t>
  </si>
  <si>
    <t>02</t>
  </si>
  <si>
    <t>01</t>
  </si>
  <si>
    <t>212</t>
  </si>
  <si>
    <t xml:space="preserve">   212</t>
  </si>
  <si>
    <t xml:space="preserve">   城乡社区支出</t>
  </si>
  <si>
    <t>08</t>
  </si>
  <si>
    <t xml:space="preserve">     21208</t>
  </si>
  <si>
    <t xml:space="preserve">     国有土地使用权出让收入安排的支出</t>
  </si>
  <si>
    <t xml:space="preserve">      2120899</t>
  </si>
  <si>
    <t xml:space="preserve">      其他国有土地使用权出让收入安排的支出</t>
  </si>
  <si>
    <t>04</t>
  </si>
  <si>
    <t>220</t>
  </si>
  <si>
    <t xml:space="preserve">   220</t>
  </si>
  <si>
    <t xml:space="preserve">   自然资源海洋气象等支出</t>
  </si>
  <si>
    <t xml:space="preserve">     22001</t>
  </si>
  <si>
    <t xml:space="preserve">     自然资源事务</t>
  </si>
  <si>
    <t xml:space="preserve">      2200101</t>
  </si>
  <si>
    <t xml:space="preserve">      行政运行</t>
  </si>
  <si>
    <t xml:space="preserve">      2200104</t>
  </si>
  <si>
    <t xml:space="preserve">      自然资源规划及管理</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</si>
  <si>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</si>
  <si>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</si>
  <si>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</si>
  <si>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</si>
  <si>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</si>
  <si>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</si>
  <si>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</si>
  <si>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</si>
  <si>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</si>
  <si>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</si>
  <si>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</si>
  <si>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</si>
  <si>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</si>
  <si>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</si>
  <si>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</si>
  <si>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</si>
  <si>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</si>
  <si>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</si>
  <si>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</si>
  <si>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</si>
  <si>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</si>
  <si>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</si>
  <si>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</si>
  <si>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</si>
  <si>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</si>
  <si>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</si>
  <si>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 xml:space="preserve">    机关事业单位基本养老保险缴费支出</t>
  </si>
  <si>
    <t xml:space="preserve">    其他国有土地使用权出让收入安排的支出</t>
  </si>
  <si>
    <t xml:space="preserve">    行政运行</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</si>
  <si>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</si>
  <si>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</si>
  <si>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</si>
  <si>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</si>
  <si>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</si>
  <si>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</si>
  <si>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</si>
  <si>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</si>
  <si>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</si>
  <si>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</si>
  <si>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</si>
  <si>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</si>
  <si>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</si>
  <si>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</si>
  <si>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</si>
  <si>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</si>
  <si>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</si>
  <si>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</si>
  <si>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</si>
  <si>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</si>
  <si>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</si>
  <si>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</si>
  <si>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</si>
  <si>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</si>
  <si>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</si>
  <si>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</si>
  <si>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注：如本表格为空，则表示本年度未安排此项目。</t>
  </si>
  <si>
    <t>部门公开表08</t>
  </si>
  <si>
    <t>单位：单位：204001_临武县自然资源局本级</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</si>
  <si>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</si>
  <si>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</si>
  <si>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</si>
  <si>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</si>
  <si>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</si>
  <si>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</si>
  <si>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</si>
  <si>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</si>
  <si>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</si>
  <si>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</si>
  <si>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</si>
  <si>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30102</t>
  </si>
  <si>
    <t xml:space="preserve">  津贴补贴</t>
  </si>
  <si>
    <t xml:space="preserve">  30101</t>
  </si>
  <si>
    <t xml:space="preserve">  基本工资</t>
  </si>
  <si>
    <t xml:space="preserve">  30107</t>
  </si>
  <si>
    <t xml:space="preserve">  绩效工资</t>
  </si>
  <si>
    <t xml:space="preserve">  30103</t>
  </si>
  <si>
    <t xml:space="preserve">  奖金</t>
  </si>
  <si>
    <t xml:space="preserve">  30199</t>
  </si>
  <si>
    <t xml:space="preserve">  其他工资福利支出</t>
  </si>
  <si>
    <t xml:space="preserve">  30113</t>
  </si>
  <si>
    <t xml:space="preserve">  住房公积金</t>
  </si>
  <si>
    <t>302</t>
  </si>
  <si>
    <t>商品和服务支出</t>
  </si>
  <si>
    <t xml:space="preserve">  30299</t>
  </si>
  <si>
    <t xml:space="preserve">  其他商品和服务支出</t>
  </si>
  <si>
    <t xml:space="preserve">  30211</t>
  </si>
  <si>
    <t xml:space="preserve">  差旅费</t>
  </si>
  <si>
    <t xml:space="preserve">  30205</t>
  </si>
  <si>
    <t xml:space="preserve">  水费</t>
  </si>
  <si>
    <t xml:space="preserve">  30228</t>
  </si>
  <si>
    <t xml:space="preserve">  工会经费</t>
  </si>
  <si>
    <t xml:space="preserve">  30217</t>
  </si>
  <si>
    <t xml:space="preserve">  公务接待费</t>
  </si>
  <si>
    <t xml:space="preserve">  30231</t>
  </si>
  <si>
    <t xml:space="preserve">  公务用车运行维护费</t>
  </si>
  <si>
    <t xml:space="preserve">  30207</t>
  </si>
  <si>
    <t xml:space="preserve">  邮电费</t>
  </si>
  <si>
    <t xml:space="preserve">  30209</t>
  </si>
  <si>
    <t xml:space="preserve">  物业管理费</t>
  </si>
  <si>
    <t xml:space="preserve">  30239</t>
  </si>
  <si>
    <t xml:space="preserve">  其他交通费用</t>
  </si>
  <si>
    <t xml:space="preserve">  30201</t>
  </si>
  <si>
    <t xml:space="preserve">  办公费</t>
  </si>
  <si>
    <t xml:space="preserve">  30202</t>
  </si>
  <si>
    <t xml:space="preserve">  印刷费</t>
  </si>
  <si>
    <t xml:space="preserve">  30206</t>
  </si>
  <si>
    <t xml:space="preserve">  电费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</si>
  <si>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</si>
  <si>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</si>
  <si>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</si>
  <si>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</si>
  <si>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</si>
  <si>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</si>
  <si>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</si>
  <si>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</si>
  <si>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</si>
  <si>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</si>
  <si>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</si>
  <si>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</si>
  <si>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</si>
  <si>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</si>
  <si>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</si>
  <si>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</si>
  <si>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</si>
  <si>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</si>
  <si>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</si>
  <si>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</si>
  <si>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</si>
  <si>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</si>
  <si>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</si>
  <si>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</si>
  <si>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</si>
  <si>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</si>
  <si>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</si>
  <si>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</si>
  <si>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</si>
  <si>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</si>
  <si>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</si>
  <si>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</si>
  <si>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</si>
  <si>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</si>
  <si>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</si>
  <si>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</si>
  <si>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</si>
  <si>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</si>
  <si>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</si>
  <si>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</si>
  <si>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</si>
  <si>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</si>
  <si>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</si>
  <si>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</si>
  <si>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</si>
  <si>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</si>
  <si>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</si>
  <si>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</si>
  <si>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</si>
  <si>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</si>
  <si>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</si>
  <si>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</si>
  <si>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</si>
  <si>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</si>
  <si>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</si>
  <si>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</si>
  <si>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</si>
  <si>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</si>
  <si>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</si>
  <si>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</si>
  <si>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</si>
  <si>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</si>
  <si>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</si>
  <si>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</si>
  <si>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</si>
  <si>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</si>
  <si>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</si>
  <si>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</si>
  <si>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</si>
  <si>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</si>
  <si>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</si>
  <si>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</si>
  <si>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</si>
  <si>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</si>
  <si>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</si>
  <si>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</si>
  <si>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</si>
  <si>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</si>
  <si>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</si>
  <si>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</si>
  <si>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</si>
  <si>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 xml:space="preserve">    21208</t>
  </si>
  <si>
    <t xml:space="preserve">    国有土地使用权出让收入安排的支出</t>
  </si>
  <si>
    <t xml:space="preserve">     2120899</t>
  </si>
  <si>
    <t xml:space="preserve">     其他国有土地使用权出让收入安排的支出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</si>
  <si>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</si>
  <si>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</si>
  <si>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</si>
  <si>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</si>
  <si>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</si>
  <si>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</si>
  <si>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</si>
  <si>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</si>
  <si>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</si>
  <si>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</si>
  <si>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</si>
  <si>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</si>
  <si>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</si>
  <si>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</si>
  <si>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</si>
  <si>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</si>
  <si>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</si>
  <si>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</si>
  <si>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</si>
  <si>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</si>
  <si>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</si>
  <si>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</si>
  <si>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</si>
  <si>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</si>
  <si>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</si>
  <si>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</si>
  <si>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</si>
  <si>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</si>
  <si>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</si>
  <si>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</si>
  <si>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</si>
  <si>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</si>
  <si>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</si>
  <si>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</si>
  <si>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</si>
  <si>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</si>
  <si>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</si>
  <si>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费用成本</t>
  </si>
  <si>
    <t>20</t>
  </si>
  <si>
    <t>全部上缴费用</t>
  </si>
  <si>
    <t>全部上缴得8分，小于60%不得分</t>
  </si>
  <si>
    <t>万元</t>
  </si>
  <si>
    <t>定量</t>
  </si>
  <si>
    <t>社会成本指标</t>
  </si>
  <si>
    <t>生态环境成本指标</t>
  </si>
  <si>
    <t>产出指标</t>
  </si>
  <si>
    <t>数量指标</t>
  </si>
  <si>
    <t>受惠人数</t>
  </si>
  <si>
    <t>人</t>
  </si>
  <si>
    <t>质量指标</t>
  </si>
  <si>
    <t>补助对象精准率</t>
  </si>
  <si>
    <t>100</t>
  </si>
  <si>
    <t>%</t>
  </si>
  <si>
    <t>定性</t>
  </si>
  <si>
    <t>时效指标</t>
  </si>
  <si>
    <t>发放及时率</t>
  </si>
  <si>
    <t>98</t>
  </si>
  <si>
    <t xml:space="preserve">效益指标 </t>
  </si>
  <si>
    <t>经济效益指标</t>
  </si>
  <si>
    <t>家庭负担是否减轻</t>
  </si>
  <si>
    <t>是</t>
  </si>
  <si>
    <t>社会效益指标</t>
  </si>
  <si>
    <t>生态效益指标</t>
  </si>
  <si>
    <t>可持续影响指标</t>
  </si>
  <si>
    <t>可持续影响</t>
  </si>
  <si>
    <t>提高</t>
  </si>
  <si>
    <t>满意度指标</t>
  </si>
  <si>
    <t>服务对象满意度指标</t>
  </si>
  <si>
    <t>服务对象满意度</t>
  </si>
  <si>
    <t xml:space="preserve">  临武县耕地开发恢复专项经费</t>
  </si>
  <si>
    <t>控制预算之内</t>
  </si>
  <si>
    <t>按时耕地开发1000亩</t>
  </si>
  <si>
    <t>完成率小于60%得5分，大于90%得8分</t>
  </si>
  <si>
    <t>958万元</t>
  </si>
  <si>
    <t>耕种面积</t>
  </si>
  <si>
    <t>亩</t>
  </si>
  <si>
    <t>耕地开发3000亩</t>
  </si>
  <si>
    <t>3000亩</t>
  </si>
  <si>
    <t>指标合格</t>
  </si>
  <si>
    <t>合格</t>
  </si>
  <si>
    <t>难收耕地开发3000亩</t>
  </si>
  <si>
    <t>100%</t>
  </si>
  <si>
    <t>完成时间</t>
  </si>
  <si>
    <t>2024年</t>
  </si>
  <si>
    <t>1个</t>
  </si>
  <si>
    <t>创收</t>
  </si>
  <si>
    <t>1000万元</t>
  </si>
  <si>
    <t>可持续</t>
  </si>
  <si>
    <t>持续</t>
  </si>
  <si>
    <t>群众满意度</t>
  </si>
  <si>
    <t>95%</t>
  </si>
  <si>
    <t xml:space="preserve">  临武县国土空间规划专项资金</t>
  </si>
  <si>
    <t>控制在预算内</t>
  </si>
  <si>
    <t>完成专项规划5个</t>
  </si>
  <si>
    <t>完成小于60%不得分，完成90%得8份</t>
  </si>
  <si>
    <t>504.3万元</t>
  </si>
  <si>
    <t>项目个数</t>
  </si>
  <si>
    <t>5</t>
  </si>
  <si>
    <t>个</t>
  </si>
  <si>
    <t>完成合格率</t>
  </si>
  <si>
    <t>验收完成5个</t>
  </si>
  <si>
    <t>=</t>
  </si>
  <si>
    <t>2024年内</t>
  </si>
  <si>
    <t>1年</t>
  </si>
  <si>
    <t>按时完成</t>
  </si>
  <si>
    <t>年</t>
  </si>
  <si>
    <t>1000万</t>
  </si>
  <si>
    <t>可持续发展</t>
  </si>
  <si>
    <t>明显</t>
  </si>
  <si>
    <t>95%以上</t>
  </si>
  <si>
    <t xml:space="preserve">  临武县国土空间总体规划（2019-2035年）编制经费</t>
  </si>
  <si>
    <t>控制在预算150万元之内</t>
  </si>
  <si>
    <t>≤150万元</t>
  </si>
  <si>
    <t>≤</t>
  </si>
  <si>
    <t>社会稳定</t>
  </si>
  <si>
    <t>生态保护</t>
  </si>
  <si>
    <t>成果资料数量</t>
  </si>
  <si>
    <t>10套</t>
  </si>
  <si>
    <t>套</t>
  </si>
  <si>
    <t>验收合格</t>
  </si>
  <si>
    <t>合格率</t>
  </si>
  <si>
    <t>为财政创收</t>
  </si>
  <si>
    <t>10000万元</t>
  </si>
  <si>
    <t>生态效益</t>
  </si>
  <si>
    <t>持续发展</t>
  </si>
  <si>
    <t>≥98%</t>
  </si>
  <si>
    <t>≥</t>
  </si>
  <si>
    <t xml:space="preserve">  临武县农村宅基地和集体建设用地房地一体确权登记颁证工作技术服务项目经费</t>
  </si>
  <si>
    <t>控制预算内</t>
  </si>
  <si>
    <t>≥300万元</t>
  </si>
  <si>
    <t>生态环境成本</t>
  </si>
  <si>
    <t>发证个数</t>
  </si>
  <si>
    <t>个数</t>
  </si>
  <si>
    <t>发证合格率</t>
  </si>
  <si>
    <t>财政创收</t>
  </si>
  <si>
    <t>生态环境</t>
  </si>
  <si>
    <t>群众满意率</t>
  </si>
  <si>
    <t xml:space="preserve">  临武县自然资源局信息化建设专项资金</t>
  </si>
  <si>
    <t>控制预算成本</t>
  </si>
  <si>
    <t>≥395万元</t>
  </si>
  <si>
    <t>收完成机房建设工作</t>
  </si>
  <si>
    <t>完成率小于60%不得分，大于80%得5分，完成100%得8分</t>
  </si>
  <si>
    <t>信息中心机房建设</t>
  </si>
  <si>
    <t>完成机房建设工作</t>
  </si>
  <si>
    <t>符合要求‘合格</t>
  </si>
  <si>
    <t>收完成机房建设工作验</t>
  </si>
  <si>
    <t>群众满意</t>
  </si>
  <si>
    <t>92%</t>
  </si>
  <si>
    <t>满意度</t>
  </si>
  <si>
    <t xml:space="preserve">  临武县自然资源局专项业务经费</t>
  </si>
  <si>
    <t>90</t>
  </si>
  <si>
    <t>突出问题化解率</t>
  </si>
  <si>
    <t>乡镇不动经费发放到位</t>
  </si>
  <si>
    <t>未到到位不得分，110分支付不足90%，得8份</t>
  </si>
  <si>
    <t>审核通过率</t>
  </si>
  <si>
    <t>未到到位不得分，支付不足90%，得8份</t>
  </si>
  <si>
    <t>各项工作完成及时率</t>
  </si>
  <si>
    <t>按时发放</t>
  </si>
  <si>
    <t>发放不及时得8分</t>
  </si>
  <si>
    <t>非税收入</t>
  </si>
  <si>
    <t>200</t>
  </si>
  <si>
    <t>社会公众满意度</t>
  </si>
  <si>
    <t>项目支出控制额</t>
  </si>
  <si>
    <t>≦60万元</t>
  </si>
  <si>
    <t>完成矿山评估报告8个</t>
  </si>
  <si>
    <t>完不得分，完成成得10分，小于60%90%发上得8分，</t>
  </si>
  <si>
    <t>露天开采矿山企业</t>
  </si>
  <si>
    <t>8个</t>
  </si>
  <si>
    <t>为挂牌提供依据</t>
  </si>
  <si>
    <t>完成得10分，完成小于60%不得分，完成90%发上得8分，</t>
  </si>
  <si>
    <t>促进矿业持续发展</t>
  </si>
  <si>
    <t>矿业持续稳定发展</t>
  </si>
  <si>
    <t>服务对象满意率</t>
  </si>
  <si>
    <t>控制在预算金额</t>
  </si>
  <si>
    <t>改善生态环境</t>
  </si>
  <si>
    <t>改善</t>
  </si>
  <si>
    <t>改善人居环境</t>
  </si>
  <si>
    <t>森林生态效益补偿</t>
  </si>
  <si>
    <t>县级配套</t>
  </si>
  <si>
    <t>保护森林资源</t>
  </si>
  <si>
    <t>完成</t>
  </si>
  <si>
    <t>12月底前</t>
  </si>
  <si>
    <t>月</t>
  </si>
  <si>
    <t>生态宜居</t>
  </si>
  <si>
    <t>可持续影响作用</t>
  </si>
  <si>
    <t>居民满意度</t>
  </si>
  <si>
    <t>退费金额</t>
  </si>
  <si>
    <t>=115万元</t>
  </si>
  <si>
    <t>退费完成</t>
  </si>
  <si>
    <t>退费小于60%不得分，全部退清得8分</t>
  </si>
  <si>
    <t>115万元</t>
  </si>
  <si>
    <t>退费企业个数</t>
  </si>
  <si>
    <t>120万</t>
  </si>
  <si>
    <t>企业满意度</t>
  </si>
  <si>
    <t>未超预算支出</t>
  </si>
  <si>
    <t>≦379.3万元</t>
  </si>
  <si>
    <t>森林防火面积</t>
  </si>
  <si>
    <t>207万</t>
  </si>
  <si>
    <t>207万亩</t>
  </si>
  <si>
    <t>森林安全、验收合格率</t>
  </si>
  <si>
    <t>建立专职护林员队伍16支、省级验收合格100%</t>
  </si>
  <si>
    <t>2024年底</t>
  </si>
  <si>
    <t>林农增收</t>
  </si>
  <si>
    <t>明细</t>
  </si>
  <si>
    <t>促进林业持续发展</t>
  </si>
  <si>
    <t>建设健康森林</t>
  </si>
  <si>
    <t>林业持续稳定发展</t>
  </si>
  <si>
    <t>完成得8分，完成小于60%不得分</t>
  </si>
  <si>
    <t>10000</t>
  </si>
  <si>
    <t>95</t>
  </si>
  <si>
    <t>各项工作完时及时率</t>
  </si>
  <si>
    <t>可持续影响率</t>
  </si>
  <si>
    <t>控制在预算金额内</t>
  </si>
  <si>
    <t>有害生物防治</t>
  </si>
  <si>
    <t>完成不于60%不得分，完成90%得8分</t>
  </si>
  <si>
    <t>全县</t>
  </si>
  <si>
    <t>完成林业有害生物防治</t>
  </si>
  <si>
    <t>万亩</t>
  </si>
  <si>
    <t>按时完成有害生物防治</t>
  </si>
  <si>
    <t>满意率</t>
  </si>
  <si>
    <t>严防森林防火发生</t>
  </si>
  <si>
    <t>全县不发生森林火灾得8分，发生1起不得分</t>
  </si>
  <si>
    <t>成本节约率</t>
  </si>
  <si>
    <t>70</t>
  </si>
  <si>
    <t>全县不发生地质灾害</t>
  </si>
  <si>
    <t>全县不发生地质地灾得8分，发生1次不得分</t>
  </si>
  <si>
    <t>完成地质灾害治理点</t>
  </si>
  <si>
    <t>2</t>
  </si>
  <si>
    <t>成果达标率</t>
  </si>
  <si>
    <t>工作完成及时率</t>
  </si>
  <si>
    <t>生产成本节约率</t>
  </si>
  <si>
    <t>元/亩</t>
  </si>
  <si>
    <t>2200</t>
  </si>
  <si>
    <t>完成项目治理工作</t>
  </si>
  <si>
    <t>不完成工程60%不得分，完工得8分，</t>
  </si>
  <si>
    <t>林业草原保护面积</t>
  </si>
  <si>
    <t>50</t>
  </si>
  <si>
    <t>验收通过率</t>
  </si>
  <si>
    <t>验收完成治理工作</t>
  </si>
  <si>
    <t>完成及时率</t>
  </si>
  <si>
    <t>林民收入</t>
  </si>
  <si>
    <t>增收</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</si>
  <si>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</si>
  <si>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</si>
  <si>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</si>
  <si>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</si>
  <si>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</si>
  <si>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</si>
  <si>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</si>
  <si>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</si>
  <si>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</si>
  <si>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</si>
  <si>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</si>
  <si>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2025年部门预算公开表</t>
    <phoneticPr fontId="14" type="noConversion"/>
  </si>
  <si>
    <t>征地和拆迁补偿支出</t>
    <phoneticPr fontId="14" type="noConversion"/>
  </si>
  <si>
    <t>土地开发支出</t>
    <phoneticPr fontId="14" type="noConversion"/>
  </si>
  <si>
    <t xml:space="preserve">      机关事业单位职业年金缴费支出</t>
    <phoneticPr fontId="14" type="noConversion"/>
  </si>
  <si>
    <t>一般行政管理事务</t>
    <phoneticPr fontId="14" type="noConversion"/>
  </si>
  <si>
    <t>06</t>
    <phoneticPr fontId="14" type="noConversion"/>
  </si>
  <si>
    <t>09</t>
    <phoneticPr fontId="14" type="noConversion"/>
  </si>
  <si>
    <t>自然资源利用与保护</t>
    <phoneticPr fontId="14" type="noConversion"/>
  </si>
  <si>
    <t>自然资源调查与登记</t>
    <phoneticPr fontId="14" type="noConversion"/>
  </si>
  <si>
    <t>13</t>
    <phoneticPr fontId="14" type="noConversion"/>
  </si>
  <si>
    <t>14</t>
    <phoneticPr fontId="14" type="noConversion"/>
  </si>
  <si>
    <t>29</t>
    <phoneticPr fontId="14" type="noConversion"/>
  </si>
  <si>
    <t>地质矿产资源与环境调查</t>
    <phoneticPr fontId="14" type="noConversion"/>
  </si>
  <si>
    <t>地质勘察与矿产资源管理</t>
    <phoneticPr fontId="14" type="noConversion"/>
  </si>
  <si>
    <t>基础测绘与地理信息监管</t>
    <phoneticPr fontId="14" type="noConversion"/>
  </si>
  <si>
    <t>（五）其他收入</t>
    <phoneticPr fontId="14" type="noConversion"/>
  </si>
  <si>
    <t xml:space="preserve">  30109</t>
  </si>
  <si>
    <t xml:space="preserve">  职业年金缴费</t>
  </si>
  <si>
    <t>维修（护）费</t>
  </si>
  <si>
    <t>303</t>
  </si>
  <si>
    <t xml:space="preserve">  30399</t>
  </si>
  <si>
    <t xml:space="preserve">  其他对个人和家庭的补助</t>
  </si>
  <si>
    <t>合  计</t>
  </si>
  <si>
    <t>05</t>
    <phoneticPr fontId="14" type="noConversion"/>
  </si>
  <si>
    <t>社会保障和就业支出</t>
    <phoneticPr fontId="14" type="noConversion"/>
  </si>
  <si>
    <t>行政事业单位养老支出</t>
    <phoneticPr fontId="14" type="noConversion"/>
  </si>
  <si>
    <t>机关事业单位职业年金缴费支出</t>
    <phoneticPr fontId="14" type="noConversion"/>
  </si>
  <si>
    <t>自然资源海洋气象等支出</t>
    <phoneticPr fontId="14" type="noConversion"/>
  </si>
  <si>
    <t>自然资源事务</t>
    <phoneticPr fontId="14" type="noConversion"/>
  </si>
  <si>
    <t>住房保障支出</t>
    <phoneticPr fontId="14" type="noConversion"/>
  </si>
  <si>
    <t>住房改革支出</t>
    <phoneticPr fontId="14" type="noConversion"/>
  </si>
  <si>
    <t>单位：204001_临武县自然资源局本级</t>
    <phoneticPr fontId="14" type="noConversion"/>
  </si>
  <si>
    <t>单位：204001_临武县自然资源局本级</t>
    <phoneticPr fontId="14" type="noConversion"/>
  </si>
  <si>
    <t>一般公共预算基本支出表--人员经费(对个人和家庭的补助)(按政府预算经济分类)</t>
    <phoneticPr fontId="14" type="noConversion"/>
  </si>
  <si>
    <t>城市最低生活保障金支出</t>
    <phoneticPr fontId="14" type="noConversion"/>
  </si>
  <si>
    <t>01</t>
    <phoneticPr fontId="14" type="noConversion"/>
  </si>
  <si>
    <t>福利费</t>
    <phoneticPr fontId="14" type="noConversion"/>
  </si>
  <si>
    <t xml:space="preserve">   征地和拆迁补偿支出</t>
  </si>
  <si>
    <t xml:space="preserve">   土地开发支出</t>
  </si>
  <si>
    <t>08</t>
    <phoneticPr fontId="14" type="noConversion"/>
  </si>
  <si>
    <t>01</t>
    <phoneticPr fontId="14" type="noConversion"/>
  </si>
  <si>
    <t>212</t>
    <phoneticPr fontId="14" type="noConversion"/>
  </si>
  <si>
    <t>02</t>
    <phoneticPr fontId="14" type="noConversion"/>
  </si>
  <si>
    <t>土地开发支出</t>
    <phoneticPr fontId="14" type="noConversion"/>
  </si>
  <si>
    <t>注：如本表格为空，则表示本年度未安排此项目。（本单位无支出）</t>
    <phoneticPr fontId="14" type="noConversion"/>
  </si>
  <si>
    <t>土地开发利用与保护专项（耕地恢复）</t>
  </si>
  <si>
    <t>土地开发利用与保护专项（新开垦耕地耕种补助）</t>
  </si>
  <si>
    <t>水东镇旺田村采石场政府补偿款</t>
  </si>
  <si>
    <t>2024年流出永农图斑整改经费</t>
  </si>
  <si>
    <t>2023年耕地流出图斑工程恢复费</t>
  </si>
  <si>
    <t>地质灾害群测群防监测员补助经费</t>
  </si>
  <si>
    <t>2024年度耕地资源质量分类年度更新与监测费</t>
  </si>
  <si>
    <t>2025年不动产权证、不动产登记证明购置经费</t>
  </si>
  <si>
    <t>2020年县国土空间总体规划（2019-2035年）编制经费</t>
  </si>
  <si>
    <t>2020年临武县农村宅基地和集体建设用地房地一体确权登记颁证工作项目技术服务费</t>
  </si>
  <si>
    <t>2018年不动产历史登记数据整合（一期）项目技术服务经费</t>
  </si>
  <si>
    <t>2024年临武产业长廊（高速入城口-尖峰矿区）提质改造项目等九个项目规划设计费</t>
  </si>
  <si>
    <t>农村土地承包经营权确权登记数据整合入库项目建设经费</t>
  </si>
  <si>
    <t>2023年度耕地资源质量分类年度更新与监测项目服务费</t>
  </si>
  <si>
    <t>2023年临武县永久基本农田处置技术服务项目</t>
  </si>
  <si>
    <t>2024年度日常变更调查项目技术服务费</t>
  </si>
  <si>
    <t>2022年度国土变更调查专项资金</t>
  </si>
  <si>
    <t>2022年度进出平衡方案编制及占补平衡指标解冻解扣方案编制技术服务费</t>
  </si>
  <si>
    <t>2023年耕地进出平衡方案编制及2023年、2024年耕地恢复方案编制技术服务费</t>
  </si>
  <si>
    <t>临武县城镇基准地价更新项目服务费</t>
  </si>
  <si>
    <t>2023年度临武县园地林地草地定级项目服务费</t>
  </si>
  <si>
    <t>2024至2025年度全民所有土地资产管理计划和国有建设用地供应计划编制费</t>
  </si>
  <si>
    <t>香花镇建设岭社区岩溶地面变形地质灾害勘查费</t>
  </si>
  <si>
    <t>矿产资源处置经费</t>
  </si>
  <si>
    <t>自然资源矿山违法执法实地测量评估费</t>
  </si>
  <si>
    <t>不动产登记系统升级改造和“三网迁移”建设经费</t>
  </si>
  <si>
    <t xml:space="preserve">   其他国有土地使用权出让收入安排的支出</t>
  </si>
  <si>
    <t>收回闲置用地专项资金</t>
  </si>
  <si>
    <t>单位资金预算</t>
    <phoneticPr fontId="14" type="noConversion"/>
  </si>
  <si>
    <t>全县采矿损毁土地状况专项调查专项资金</t>
    <phoneticPr fontId="14" type="noConversion"/>
  </si>
  <si>
    <t xml:space="preserve">  全县采矿损毁土地状况专项调查专项资金</t>
    <phoneticPr fontId="14" type="noConversion"/>
  </si>
  <si>
    <t>2025年“国土调查云”网络服务费</t>
    <phoneticPr fontId="14" type="noConversion"/>
  </si>
  <si>
    <t xml:space="preserve">  2025年“国土调查云”网络服务费</t>
    <phoneticPr fontId="14" type="noConversion"/>
  </si>
  <si>
    <t xml:space="preserve">   征地和拆迁补偿支出</t>
    <phoneticPr fontId="14" type="noConversion"/>
  </si>
  <si>
    <t xml:space="preserve"> 土地开发与征地和拆迁补偿支出</t>
    <phoneticPr fontId="14" type="noConversion"/>
  </si>
  <si>
    <t>2024年不动产统一登记“一库一平台”信息数据库建设经费</t>
    <phoneticPr fontId="14" type="noConversion"/>
  </si>
  <si>
    <t xml:space="preserve"> 2024年不动产统一登记“一库一平台”信息数据库建设经费</t>
    <phoneticPr fontId="14" type="noConversion"/>
  </si>
  <si>
    <t>平台建设数量</t>
    <phoneticPr fontId="14" type="noConversion"/>
  </si>
  <si>
    <t>验收合格率</t>
    <phoneticPr fontId="14" type="noConversion"/>
  </si>
  <si>
    <t>完成时间</t>
    <phoneticPr fontId="14" type="noConversion"/>
  </si>
  <si>
    <t>年</t>
    <phoneticPr fontId="14" type="noConversion"/>
  </si>
  <si>
    <t>%</t>
    <phoneticPr fontId="14" type="noConversion"/>
  </si>
  <si>
    <t>一库一平台</t>
    <phoneticPr fontId="14" type="noConversion"/>
  </si>
  <si>
    <t>平台建设成本</t>
    <phoneticPr fontId="14" type="noConversion"/>
  </si>
  <si>
    <t>2023年临武县集体土地所有权确权登记成果更新汇交项目服务费</t>
    <phoneticPr fontId="14" type="noConversion"/>
  </si>
  <si>
    <t>2023年临武县集体土地所有权确权登记成果更新汇交项目服务费</t>
    <phoneticPr fontId="14" type="noConversion"/>
  </si>
  <si>
    <t>≤45万元</t>
    <phoneticPr fontId="14" type="noConversion"/>
  </si>
  <si>
    <t>全县</t>
    <phoneticPr fontId="14" type="noConversion"/>
  </si>
  <si>
    <t>验收合格率</t>
    <phoneticPr fontId="14" type="noConversion"/>
  </si>
  <si>
    <t>完成集体土地所有权确权登记成果更新汇交</t>
    <phoneticPr fontId="14" type="noConversion"/>
  </si>
  <si>
    <t>2022年县12个乡镇国土空间规划和152村庄规划编制经费</t>
    <phoneticPr fontId="14" type="noConversion"/>
  </si>
  <si>
    <t xml:space="preserve"> 2022年县12个乡镇国土空间规划和152村庄规划编制经费</t>
    <phoneticPr fontId="14" type="noConversion"/>
  </si>
  <si>
    <t>矿山联合执法专项资金</t>
    <phoneticPr fontId="14" type="noConversion"/>
  </si>
  <si>
    <t xml:space="preserve"> 矿山联合执法专项资金</t>
    <phoneticPr fontId="14" type="noConversion"/>
  </si>
  <si>
    <t>2024年度矿山超深越界井上井下实测经费</t>
    <phoneticPr fontId="14" type="noConversion"/>
  </si>
  <si>
    <t xml:space="preserve"> 2024年度矿山超深越界井上井下实测经费</t>
    <phoneticPr fontId="14" type="noConversion"/>
  </si>
  <si>
    <t>铁塔视频监测系统服务费</t>
    <phoneticPr fontId="14" type="noConversion"/>
  </si>
  <si>
    <t>铁塔视频监测系统服务费</t>
    <phoneticPr fontId="14" type="noConversion"/>
  </si>
  <si>
    <t>≤65万元</t>
    <phoneticPr fontId="14" type="noConversion"/>
  </si>
  <si>
    <t>2024、2025年国有建设用地评估费</t>
    <phoneticPr fontId="14" type="noConversion"/>
  </si>
  <si>
    <t xml:space="preserve">  2024、2025年国有建设用地评估费</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</si>
</sst>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1">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9"/>
      <name val="宋体"/>
      <family val="3"/>
      <charset val="134"/>
      <scheme val="minor"/>
    </font>
    <font>
      <b/>
      <sz val="8"/>
      <name val="宋体"/>
      <family val="3"/>
      <charset val="134"/>
    </font>
    <font>
      <b/>
      <sz val="8"/>
      <name val="宋体"/>
      <family val="3"/>
      <charset val="134"/>
      <scheme val="major"/>
    </font>
    <font>
      <sz val="10"/>
      <color indexed="8"/>
      <name val="宋体"/>
      <family val="3"/>
      <charset val="134"/>
    </font>
    <font>
      <b/>
      <sz val="10"/>
      <color indexed="8"/>
      <name val="宋体"/>
      <family val="3"/>
      <charset val="134"/>
    </font>
    <font>
      <b/>
      <sz val="10"/>
      <color rgb="FFFF0000"/>
      <name val="宋体"/>
      <family val="3"/>
      <charset val="134"/>
    </font>
    <font>
      <b/>
      <sz val="9"/>
      <color indexed="8"/>
      <name val="宋体"/>
      <family val="3"/>
      <charset val="134"/>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bottom/>
      <diagonal/>
    </border>
  </borders>
  <cellStyleXfs count="1">
    <xf numFmtId="0" fontId="0" fillId="0" borderId="0">
      <alignment vertical="center"/>
    </xf>
  </cellStyleXfs>
  <cellXfs count="121">
    <xf numFmtId="0" fontId="0" fillId="0" borderId="0" xfId="0" applyFont="1">
      <alignment vertical="center"/>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5" fillId="0" borderId="1" xfId="0" applyFont="1" applyBorder="1" applyAlignment="1">
      <alignment horizontal="left"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6"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49" fontId="9" fillId="2" borderId="1" xfId="0" applyNumberFormat="1" applyFont="1" applyFill="1" applyBorder="1" applyAlignment="1">
      <alignment horizontal="center" vertical="center" wrapText="1"/>
    </xf>
    <xf numFmtId="4" fontId="0" fillId="0" borderId="0" xfId="0" applyNumberFormat="1" applyFont="1">
      <alignment vertical="center"/>
    </xf>
    <xf numFmtId="0" fontId="0" fillId="0" borderId="1" xfId="0" applyFont="1" applyBorder="1">
      <alignment vertical="center"/>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right" vertical="center" wrapText="1"/>
    </xf>
    <xf numFmtId="0" fontId="1" fillId="0" borderId="1" xfId="0" applyFont="1" applyBorder="1" applyAlignment="1">
      <alignment horizontal="left" vertical="center" wrapText="1"/>
    </xf>
    <xf numFmtId="4" fontId="1" fillId="0" borderId="1" xfId="0" applyNumberFormat="1" applyFont="1" applyFill="1" applyBorder="1" applyAlignment="1">
      <alignment horizontal="right" vertical="center" wrapText="1"/>
    </xf>
    <xf numFmtId="4" fontId="1"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4" fontId="6" fillId="0" borderId="1" xfId="0" applyNumberFormat="1" applyFont="1" applyFill="1" applyBorder="1" applyAlignment="1">
      <alignment horizontal="right" vertical="center" wrapText="1"/>
    </xf>
    <xf numFmtId="49" fontId="8" fillId="0" borderId="1" xfId="0" applyNumberFormat="1" applyFont="1" applyBorder="1" applyAlignment="1">
      <alignment vertical="center" wrapText="1"/>
    </xf>
    <xf numFmtId="49" fontId="5" fillId="2" borderId="1" xfId="0" applyNumberFormat="1" applyFont="1" applyFill="1" applyBorder="1" applyAlignment="1">
      <alignment horizontal="center" vertical="center" wrapText="1"/>
    </xf>
    <xf numFmtId="0" fontId="5" fillId="0" borderId="1" xfId="0" applyNumberFormat="1" applyFont="1" applyBorder="1" applyAlignment="1">
      <alignment horizontal="right" vertical="center" wrapText="1"/>
    </xf>
    <xf numFmtId="176" fontId="0" fillId="0" borderId="0" xfId="0" applyNumberFormat="1" applyFont="1">
      <alignmen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15"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7" fillId="0" borderId="4" xfId="0" applyFont="1" applyBorder="1" applyAlignment="1">
      <alignment horizontal="righ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3" xfId="0" applyFont="1" applyBorder="1" applyAlignment="1">
      <alignment horizontal="left" vertical="center" wrapText="1"/>
    </xf>
    <xf numFmtId="0" fontId="5" fillId="2" borderId="6" xfId="0" applyFont="1" applyFill="1" applyBorder="1" applyAlignment="1">
      <alignment horizontal="left" vertical="center" wrapText="1"/>
    </xf>
    <xf numFmtId="0" fontId="15" fillId="0" borderId="6" xfId="0" applyNumberFormat="1" applyFont="1" applyFill="1" applyBorder="1" applyAlignment="1" applyProtection="1">
      <alignment horizontal="center" vertical="center" wrapText="1"/>
    </xf>
    <xf numFmtId="4" fontId="8" fillId="0" borderId="6" xfId="0" applyNumberFormat="1" applyFont="1" applyBorder="1" applyAlignment="1">
      <alignment vertical="center" wrapText="1"/>
    </xf>
    <xf numFmtId="4" fontId="5" fillId="0" borderId="6" xfId="0" applyNumberFormat="1" applyFont="1" applyBorder="1" applyAlignment="1">
      <alignmen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5" fillId="0" borderId="6" xfId="0" applyFont="1" applyBorder="1" applyAlignment="1">
      <alignment vertical="center" wrapText="1"/>
    </xf>
    <xf numFmtId="0" fontId="5" fillId="2" borderId="7" xfId="0" applyFont="1" applyFill="1" applyBorder="1" applyAlignment="1">
      <alignment horizontal="left" vertical="center" wrapText="1"/>
    </xf>
    <xf numFmtId="0" fontId="15" fillId="0" borderId="7" xfId="0" applyNumberFormat="1" applyFont="1" applyFill="1" applyBorder="1" applyAlignment="1" applyProtection="1">
      <alignment horizontal="center" vertical="center" wrapText="1"/>
    </xf>
    <xf numFmtId="4" fontId="8" fillId="0" borderId="7" xfId="0" applyNumberFormat="1" applyFont="1" applyBorder="1" applyAlignment="1">
      <alignment vertical="center" wrapText="1"/>
    </xf>
    <xf numFmtId="4" fontId="5" fillId="0" borderId="7" xfId="0" applyNumberFormat="1" applyFont="1" applyBorder="1" applyAlignment="1">
      <alignment vertical="center" wrapText="1"/>
    </xf>
    <xf numFmtId="0" fontId="18" fillId="0" borderId="7" xfId="0" applyFont="1" applyBorder="1" applyAlignment="1">
      <alignment horizontal="center" vertical="center" wrapText="1"/>
    </xf>
    <xf numFmtId="0" fontId="5" fillId="0" borderId="7" xfId="0" applyFont="1" applyBorder="1" applyAlignment="1">
      <alignment vertical="center" wrapText="1"/>
    </xf>
    <xf numFmtId="0" fontId="0" fillId="0" borderId="7" xfId="0" applyFont="1" applyBorder="1">
      <alignment vertical="center"/>
    </xf>
    <xf numFmtId="0" fontId="18" fillId="0" borderId="7" xfId="0" applyFont="1" applyBorder="1" applyAlignment="1">
      <alignment horizontal="center" vertical="center"/>
    </xf>
    <xf numFmtId="0" fontId="16" fillId="0" borderId="7" xfId="0" applyNumberFormat="1" applyFont="1" applyFill="1" applyBorder="1" applyAlignment="1" applyProtection="1">
      <alignment horizontal="center" vertical="center" wrapText="1"/>
    </xf>
    <xf numFmtId="0" fontId="1" fillId="0" borderId="7" xfId="0" applyFont="1" applyFill="1" applyBorder="1" applyAlignment="1">
      <alignment horizontal="left" vertical="center" wrapText="1"/>
    </xf>
    <xf numFmtId="0" fontId="20" fillId="0" borderId="7" xfId="0" applyFont="1" applyBorder="1" applyAlignment="1">
      <alignment horizontal="center" vertical="center" wrapText="1"/>
    </xf>
    <xf numFmtId="4" fontId="17" fillId="0" borderId="7" xfId="0" applyNumberFormat="1" applyFont="1" applyBorder="1" applyAlignment="1">
      <alignment horizontal="right" vertical="center" wrapText="1"/>
    </xf>
    <xf numFmtId="0" fontId="17" fillId="0" borderId="7" xfId="0" applyFont="1" applyBorder="1" applyAlignment="1">
      <alignment horizontal="right" vertical="center" wrapText="1"/>
    </xf>
    <xf numFmtId="0" fontId="13" fillId="0" borderId="0" xfId="0" applyFont="1" applyBorder="1" applyAlignment="1">
      <alignment horizontal="center" vertical="center" wrapText="1"/>
    </xf>
    <xf numFmtId="0" fontId="11" fillId="0" borderId="0"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right" vertical="center" wrapText="1"/>
    </xf>
    <xf numFmtId="0" fontId="4"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Border="1" applyAlignment="1">
      <alignment horizontal="left" vertical="center" wrapText="1"/>
    </xf>
    <xf numFmtId="0" fontId="5" fillId="0" borderId="0" xfId="0" applyFont="1" applyBorder="1" applyAlignment="1">
      <alignment vertical="center" wrapText="1"/>
    </xf>
    <xf numFmtId="0" fontId="6" fillId="0" borderId="1"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9" fillId="0" borderId="1" xfId="0" applyFont="1" applyBorder="1" applyAlignment="1">
      <alignment horizontal="center" vertical="center" wrapText="1"/>
    </xf>
    <xf numFmtId="4" fontId="5" fillId="0" borderId="1" xfId="0" applyNumberFormat="1"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sqref="A1:I1"/>
    </sheetView>
  </sheetViews>
  <sheetFormatPr defaultColWidth="9" defaultRowHeight="14.4"/>
  <cols>
    <col min="1" max="1" width="3.6640625" customWidth="1"/>
    <col min="2" max="2" width="3.77734375" customWidth="1"/>
    <col min="3" max="3" width="4.6640625" customWidth="1"/>
    <col min="4" max="4" width="19.21875" customWidth="1"/>
    <col min="5" max="10" width="9.77734375" customWidth="1"/>
  </cols>
  <sheetData>
    <row r="1" spans="1:9" ht="73.349999999999994" customHeight="1">
      <c r="A1" s="97" t="s">
        <v>649</v>
      </c>
      <c r="B1" s="97"/>
      <c r="C1" s="97"/>
      <c r="D1" s="97"/>
      <c r="E1" s="97"/>
      <c r="F1" s="97"/>
      <c r="G1" s="97"/>
      <c r="H1" s="97"/>
      <c r="I1" s="97"/>
    </row>
    <row r="2" spans="1:9" ht="23.25" customHeight="1">
      <c r="A2" s="8"/>
      <c r="B2" s="8"/>
      <c r="C2" s="8"/>
      <c r="D2" s="8"/>
      <c r="E2" s="8"/>
      <c r="F2" s="8"/>
      <c r="G2" s="8"/>
      <c r="H2" s="8"/>
      <c r="I2" s="8"/>
    </row>
    <row r="3" spans="1:9" ht="21.6" customHeight="1">
      <c r="A3" s="8"/>
      <c r="B3" s="8"/>
      <c r="C3" s="8"/>
      <c r="D3" s="8"/>
      <c r="E3" s="8"/>
      <c r="F3" s="8"/>
      <c r="G3" s="8"/>
      <c r="H3" s="8"/>
      <c r="I3" s="8"/>
    </row>
    <row r="4" spans="1:9" ht="39.6" customHeight="1">
      <c r="A4" s="42"/>
      <c r="B4" s="43"/>
      <c r="C4" s="1"/>
      <c r="D4" s="42" t="s">
        <v>0</v>
      </c>
      <c r="E4" s="98" t="s">
        <v>1</v>
      </c>
      <c r="F4" s="98"/>
      <c r="G4" s="98"/>
      <c r="H4" s="98"/>
      <c r="I4" s="1"/>
    </row>
    <row r="5" spans="1:9" ht="54.3" customHeight="1">
      <c r="A5" s="42"/>
      <c r="B5" s="43"/>
      <c r="C5" s="1"/>
      <c r="D5" s="42" t="s">
        <v>2</v>
      </c>
      <c r="E5" s="98" t="s">
        <v>3</v>
      </c>
      <c r="F5" s="98"/>
      <c r="G5" s="98"/>
      <c r="H5" s="98"/>
      <c r="I5" s="1"/>
    </row>
    <row r="6" spans="1:9" ht="16.350000000000001" customHeight="1"/>
    <row r="7" spans="1:9" ht="16.350000000000001" customHeight="1"/>
    <row r="8" spans="1:9" ht="16.350000000000001" customHeight="1">
      <c r="D8" s="1"/>
    </row>
  </sheetData>
  <mergeCells count="3">
    <mergeCell ref="A1:I1"/>
    <mergeCell ref="E4:H4"/>
    <mergeCell ref="E5:H5"/>
  </mergeCells>
  <phoneticPr fontId="14" type="noConversion"/>
  <printOptions horizontalCentered="1" verticalCentered="1"/>
  <pageMargins left="7.7777777777777807E-2" right="7.7777777777777807E-2" top="7.7777777777777807E-2" bottom="7.7777777777777807E-2"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pane ySplit="5" topLeftCell="A24" activePane="bottomLeft" state="frozen"/>
      <selection pane="bottomLeft" activeCell="D32" sqref="D32"/>
    </sheetView>
  </sheetViews>
  <sheetFormatPr defaultColWidth="9" defaultRowHeight="14.4"/>
  <cols>
    <col min="1" max="1" width="15.88671875" customWidth="1"/>
    <col min="2" max="2" width="26.77734375" customWidth="1"/>
    <col min="3" max="3" width="14.6640625" customWidth="1"/>
    <col min="4" max="4" width="18.5546875" customWidth="1"/>
    <col min="5" max="5" width="16.44140625" customWidth="1"/>
  </cols>
  <sheetData>
    <row r="1" spans="1:5" ht="18.899999999999999" customHeight="1">
      <c r="A1" s="1"/>
      <c r="B1" s="1"/>
      <c r="C1" s="1"/>
      <c r="D1" s="1"/>
      <c r="E1" s="13" t="s">
        <v>260</v>
      </c>
    </row>
    <row r="2" spans="1:5" ht="40.5" customHeight="1">
      <c r="A2" s="106" t="s">
        <v>13</v>
      </c>
      <c r="B2" s="106"/>
      <c r="C2" s="106"/>
      <c r="D2" s="106"/>
      <c r="E2" s="106"/>
    </row>
    <row r="3" spans="1:5" ht="20.7" customHeight="1">
      <c r="A3" s="111" t="s">
        <v>261</v>
      </c>
      <c r="B3" s="111"/>
      <c r="C3" s="111"/>
      <c r="D3" s="111"/>
      <c r="E3" s="24" t="s">
        <v>262</v>
      </c>
    </row>
    <row r="4" spans="1:5" ht="38.85" customHeight="1">
      <c r="A4" s="104" t="s">
        <v>263</v>
      </c>
      <c r="B4" s="104"/>
      <c r="C4" s="104" t="s">
        <v>264</v>
      </c>
      <c r="D4" s="104"/>
      <c r="E4" s="104"/>
    </row>
    <row r="5" spans="1:5" ht="22.8" customHeight="1">
      <c r="A5" s="2" t="s">
        <v>265</v>
      </c>
      <c r="B5" s="2" t="s">
        <v>160</v>
      </c>
      <c r="C5" s="2" t="s">
        <v>135</v>
      </c>
      <c r="D5" s="2" t="s">
        <v>257</v>
      </c>
      <c r="E5" s="2" t="s">
        <v>258</v>
      </c>
    </row>
    <row r="6" spans="1:5" ht="26.4" customHeight="1">
      <c r="A6" s="52" t="s">
        <v>266</v>
      </c>
      <c r="B6" s="52" t="s">
        <v>236</v>
      </c>
      <c r="C6" s="53">
        <f>SUM(C7:C16)</f>
        <v>2074.27</v>
      </c>
      <c r="D6" s="53">
        <f>SUM(D7:D16)</f>
        <v>2074.27</v>
      </c>
      <c r="E6" s="53"/>
    </row>
    <row r="7" spans="1:5" ht="26.4" customHeight="1">
      <c r="A7" s="54" t="s">
        <v>275</v>
      </c>
      <c r="B7" s="54" t="s">
        <v>276</v>
      </c>
      <c r="C7" s="55">
        <v>735.9</v>
      </c>
      <c r="D7" s="55">
        <v>735.9</v>
      </c>
      <c r="E7" s="56"/>
    </row>
    <row r="8" spans="1:5" ht="26.4" customHeight="1">
      <c r="A8" s="54" t="s">
        <v>273</v>
      </c>
      <c r="B8" s="54" t="s">
        <v>274</v>
      </c>
      <c r="C8" s="55">
        <v>67.91</v>
      </c>
      <c r="D8" s="55">
        <v>67.91</v>
      </c>
      <c r="E8" s="56"/>
    </row>
    <row r="9" spans="1:5" ht="26.4" customHeight="1">
      <c r="A9" s="54" t="s">
        <v>279</v>
      </c>
      <c r="B9" s="54" t="s">
        <v>280</v>
      </c>
      <c r="C9" s="55">
        <v>61.32</v>
      </c>
      <c r="D9" s="55">
        <v>61.32</v>
      </c>
      <c r="E9" s="56"/>
    </row>
    <row r="10" spans="1:5" ht="26.4" customHeight="1">
      <c r="A10" s="54" t="s">
        <v>277</v>
      </c>
      <c r="B10" s="54" t="s">
        <v>278</v>
      </c>
      <c r="C10" s="55">
        <v>273.89999999999998</v>
      </c>
      <c r="D10" s="55">
        <v>273.89999999999998</v>
      </c>
      <c r="E10" s="56"/>
    </row>
    <row r="11" spans="1:5" ht="26.4" customHeight="1">
      <c r="A11" s="54" t="s">
        <v>267</v>
      </c>
      <c r="B11" s="54" t="s">
        <v>268</v>
      </c>
      <c r="C11" s="55">
        <v>182.24</v>
      </c>
      <c r="D11" s="55">
        <v>182.24</v>
      </c>
      <c r="E11" s="56"/>
    </row>
    <row r="12" spans="1:5" ht="26.4" customHeight="1">
      <c r="A12" s="54" t="s">
        <v>665</v>
      </c>
      <c r="B12" s="54" t="s">
        <v>666</v>
      </c>
      <c r="C12" s="55">
        <v>14.83</v>
      </c>
      <c r="D12" s="55">
        <v>14.83</v>
      </c>
      <c r="E12" s="56"/>
    </row>
    <row r="13" spans="1:5" ht="26.4" customHeight="1">
      <c r="A13" s="54" t="s">
        <v>271</v>
      </c>
      <c r="B13" s="54" t="s">
        <v>272</v>
      </c>
      <c r="C13" s="55">
        <v>96.81</v>
      </c>
      <c r="D13" s="55">
        <v>96.81</v>
      </c>
      <c r="E13" s="56"/>
    </row>
    <row r="14" spans="1:5" ht="26.4" customHeight="1">
      <c r="A14" s="54" t="s">
        <v>269</v>
      </c>
      <c r="B14" s="54" t="s">
        <v>270</v>
      </c>
      <c r="C14" s="55">
        <v>18.23</v>
      </c>
      <c r="D14" s="55">
        <v>18.23</v>
      </c>
      <c r="E14" s="56"/>
    </row>
    <row r="15" spans="1:5" ht="26.4" customHeight="1">
      <c r="A15" s="54" t="s">
        <v>283</v>
      </c>
      <c r="B15" s="54" t="s">
        <v>284</v>
      </c>
      <c r="C15" s="55">
        <v>165.48</v>
      </c>
      <c r="D15" s="55">
        <v>165.48</v>
      </c>
      <c r="E15" s="56"/>
    </row>
    <row r="16" spans="1:5" ht="26.4" customHeight="1">
      <c r="A16" s="54" t="s">
        <v>281</v>
      </c>
      <c r="B16" s="54" t="s">
        <v>282</v>
      </c>
      <c r="C16" s="55">
        <v>457.65</v>
      </c>
      <c r="D16" s="55">
        <v>457.65</v>
      </c>
      <c r="E16" s="56"/>
    </row>
    <row r="17" spans="1:5" ht="26.4" customHeight="1">
      <c r="A17" s="52" t="s">
        <v>285</v>
      </c>
      <c r="B17" s="52" t="s">
        <v>286</v>
      </c>
      <c r="C17" s="53">
        <f>SUM(C18:C35)</f>
        <v>377.18</v>
      </c>
      <c r="D17" s="53"/>
      <c r="E17" s="53">
        <f>SUM(E18:E35)</f>
        <v>377.18</v>
      </c>
    </row>
    <row r="18" spans="1:5" ht="26.4" customHeight="1">
      <c r="A18" s="54" t="s">
        <v>305</v>
      </c>
      <c r="B18" s="54" t="s">
        <v>306</v>
      </c>
      <c r="C18" s="56">
        <v>24</v>
      </c>
      <c r="D18" s="56"/>
      <c r="E18" s="56">
        <v>24</v>
      </c>
    </row>
    <row r="19" spans="1:5" ht="26.4" customHeight="1">
      <c r="A19" s="54" t="s">
        <v>307</v>
      </c>
      <c r="B19" s="54" t="s">
        <v>308</v>
      </c>
      <c r="C19" s="56">
        <v>14</v>
      </c>
      <c r="D19" s="56"/>
      <c r="E19" s="56">
        <v>14</v>
      </c>
    </row>
    <row r="20" spans="1:5" ht="26.4" customHeight="1">
      <c r="A20" s="54">
        <v>30203</v>
      </c>
      <c r="B20" s="54" t="s">
        <v>364</v>
      </c>
      <c r="C20" s="56">
        <v>2</v>
      </c>
      <c r="D20" s="56"/>
      <c r="E20" s="56">
        <v>2</v>
      </c>
    </row>
    <row r="21" spans="1:5" ht="26.4" customHeight="1">
      <c r="A21" s="54" t="s">
        <v>291</v>
      </c>
      <c r="B21" s="54" t="s">
        <v>292</v>
      </c>
      <c r="C21" s="56">
        <v>2</v>
      </c>
      <c r="D21" s="56"/>
      <c r="E21" s="56">
        <v>2</v>
      </c>
    </row>
    <row r="22" spans="1:5" ht="26.4" customHeight="1">
      <c r="A22" s="54" t="s">
        <v>309</v>
      </c>
      <c r="B22" s="54" t="s">
        <v>310</v>
      </c>
      <c r="C22" s="56">
        <v>20</v>
      </c>
      <c r="D22" s="56"/>
      <c r="E22" s="56">
        <v>20</v>
      </c>
    </row>
    <row r="23" spans="1:5" ht="26.4" customHeight="1">
      <c r="A23" s="54" t="s">
        <v>299</v>
      </c>
      <c r="B23" s="54" t="s">
        <v>300</v>
      </c>
      <c r="C23" s="56">
        <v>26</v>
      </c>
      <c r="D23" s="56"/>
      <c r="E23" s="56">
        <v>26</v>
      </c>
    </row>
    <row r="24" spans="1:5" ht="26.4" customHeight="1">
      <c r="A24" s="54" t="s">
        <v>301</v>
      </c>
      <c r="B24" s="54" t="s">
        <v>302</v>
      </c>
      <c r="C24" s="56">
        <v>14.6</v>
      </c>
      <c r="D24" s="56"/>
      <c r="E24" s="56">
        <v>14.6</v>
      </c>
    </row>
    <row r="25" spans="1:5" ht="26.4" customHeight="1">
      <c r="A25" s="54" t="s">
        <v>289</v>
      </c>
      <c r="B25" s="54" t="s">
        <v>290</v>
      </c>
      <c r="C25" s="56">
        <v>40</v>
      </c>
      <c r="D25" s="56"/>
      <c r="E25" s="56">
        <v>40</v>
      </c>
    </row>
    <row r="26" spans="1:5" ht="26.4" customHeight="1">
      <c r="A26" s="54">
        <v>30215</v>
      </c>
      <c r="B26" s="54" t="s">
        <v>351</v>
      </c>
      <c r="C26" s="56">
        <v>2</v>
      </c>
      <c r="D26" s="56"/>
      <c r="E26" s="56">
        <v>2</v>
      </c>
    </row>
    <row r="27" spans="1:5" ht="26.4" customHeight="1">
      <c r="A27" s="54" t="s">
        <v>295</v>
      </c>
      <c r="B27" s="54" t="s">
        <v>296</v>
      </c>
      <c r="C27" s="56">
        <v>0</v>
      </c>
      <c r="D27" s="56"/>
      <c r="E27" s="56">
        <v>0</v>
      </c>
    </row>
    <row r="28" spans="1:5" ht="26.4" customHeight="1">
      <c r="A28" s="54">
        <v>30213</v>
      </c>
      <c r="B28" s="54" t="s">
        <v>667</v>
      </c>
      <c r="C28" s="56">
        <v>3</v>
      </c>
      <c r="D28" s="56"/>
      <c r="E28" s="56">
        <v>3</v>
      </c>
    </row>
    <row r="29" spans="1:5" ht="26.4" customHeight="1">
      <c r="A29" s="54">
        <v>30216</v>
      </c>
      <c r="B29" s="54" t="s">
        <v>352</v>
      </c>
      <c r="C29" s="56">
        <v>2</v>
      </c>
      <c r="D29" s="56"/>
      <c r="E29" s="56">
        <v>2</v>
      </c>
    </row>
    <row r="30" spans="1:5" ht="22.8" customHeight="1">
      <c r="A30" s="54">
        <v>30226</v>
      </c>
      <c r="B30" s="54" t="s">
        <v>376</v>
      </c>
      <c r="C30" s="56">
        <v>3</v>
      </c>
      <c r="D30" s="56"/>
      <c r="E30" s="56">
        <v>3</v>
      </c>
    </row>
    <row r="31" spans="1:5" ht="16.350000000000001" customHeight="1">
      <c r="A31" s="54" t="s">
        <v>293</v>
      </c>
      <c r="B31" s="54" t="s">
        <v>294</v>
      </c>
      <c r="C31" s="56">
        <v>74.599999999999994</v>
      </c>
      <c r="D31" s="56"/>
      <c r="E31" s="56">
        <v>74.599999999999994</v>
      </c>
    </row>
    <row r="32" spans="1:5">
      <c r="A32" s="54" t="s">
        <v>297</v>
      </c>
      <c r="B32" s="54" t="s">
        <v>298</v>
      </c>
      <c r="C32" s="56">
        <v>11.3</v>
      </c>
      <c r="D32" s="56"/>
      <c r="E32" s="56">
        <v>11.3</v>
      </c>
    </row>
    <row r="33" spans="1:5">
      <c r="A33" s="54" t="s">
        <v>303</v>
      </c>
      <c r="B33" s="54" t="s">
        <v>304</v>
      </c>
      <c r="C33" s="56">
        <v>42.58</v>
      </c>
      <c r="D33" s="56"/>
      <c r="E33" s="56">
        <v>42.58</v>
      </c>
    </row>
    <row r="34" spans="1:5">
      <c r="A34" s="54">
        <v>30229</v>
      </c>
      <c r="B34" s="54" t="s">
        <v>378</v>
      </c>
      <c r="C34" s="56">
        <v>12.8</v>
      </c>
      <c r="D34" s="56"/>
      <c r="E34" s="56">
        <v>12.8</v>
      </c>
    </row>
    <row r="35" spans="1:5">
      <c r="A35" s="54" t="s">
        <v>287</v>
      </c>
      <c r="B35" s="54" t="s">
        <v>288</v>
      </c>
      <c r="C35" s="56">
        <v>83.3</v>
      </c>
      <c r="D35" s="56"/>
      <c r="E35" s="56">
        <v>83.3</v>
      </c>
    </row>
    <row r="36" spans="1:5">
      <c r="A36" s="52" t="s">
        <v>668</v>
      </c>
      <c r="B36" s="52" t="s">
        <v>223</v>
      </c>
      <c r="C36" s="53">
        <v>1.01</v>
      </c>
      <c r="D36" s="55">
        <v>1.01</v>
      </c>
      <c r="E36" s="53"/>
    </row>
    <row r="37" spans="1:5">
      <c r="A37" s="54" t="s">
        <v>669</v>
      </c>
      <c r="B37" s="54" t="s">
        <v>670</v>
      </c>
      <c r="C37" s="56">
        <v>1.01</v>
      </c>
      <c r="D37" s="55">
        <v>1.01</v>
      </c>
      <c r="E37" s="56"/>
    </row>
    <row r="38" spans="1:5">
      <c r="A38" s="110" t="s">
        <v>671</v>
      </c>
      <c r="B38" s="110"/>
      <c r="C38" s="57">
        <f>SUM(C36,C17,C6)</f>
        <v>2452.46</v>
      </c>
      <c r="D38" s="58">
        <f>SUM(D36,D6)</f>
        <v>2075.2800000000002</v>
      </c>
      <c r="E38" s="57">
        <f>SUM(E17)</f>
        <v>377.18</v>
      </c>
    </row>
    <row r="39" spans="1:5">
      <c r="A39" s="109" t="s">
        <v>259</v>
      </c>
      <c r="B39" s="109"/>
      <c r="C39" s="5"/>
      <c r="D39" s="5"/>
      <c r="E39" s="5"/>
    </row>
  </sheetData>
  <mergeCells count="6">
    <mergeCell ref="A38:B38"/>
    <mergeCell ref="A39:B39"/>
    <mergeCell ref="A2:E2"/>
    <mergeCell ref="A3:D3"/>
    <mergeCell ref="A4:B4"/>
    <mergeCell ref="C4:E4"/>
  </mergeCells>
  <phoneticPr fontId="14" type="noConversion"/>
  <pageMargins left="7.7777777777777807E-2" right="7.7777777777777807E-2" top="7.7777777777777807E-2" bottom="7.7777777777777807E-2"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4" workbookViewId="0">
      <selection activeCell="A8" sqref="A8:F18"/>
    </sheetView>
  </sheetViews>
  <sheetFormatPr defaultColWidth="9" defaultRowHeight="14.4"/>
  <cols>
    <col min="1" max="1" width="4.33203125" customWidth="1"/>
    <col min="2" max="2" width="4.77734375" customWidth="1"/>
    <col min="3" max="3" width="5.44140625" customWidth="1"/>
    <col min="4" max="4" width="9.6640625" customWidth="1"/>
    <col min="5" max="5" width="21.33203125" customWidth="1"/>
    <col min="6" max="6" width="13.44140625" customWidth="1"/>
    <col min="7" max="7" width="12.44140625" customWidth="1"/>
    <col min="8" max="9" width="10.21875" customWidth="1"/>
    <col min="10" max="10" width="9.109375" customWidth="1"/>
    <col min="11" max="11" width="10.21875" customWidth="1"/>
    <col min="12" max="12" width="12.44140625" customWidth="1"/>
    <col min="13" max="13" width="9.6640625" customWidth="1"/>
    <col min="14" max="14" width="9.88671875" customWidth="1"/>
    <col min="15" max="15" width="9.77734375" customWidth="1"/>
  </cols>
  <sheetData>
    <row r="1" spans="1:14" ht="16.350000000000001" customHeight="1">
      <c r="A1" s="1"/>
      <c r="M1" s="105" t="s">
        <v>311</v>
      </c>
      <c r="N1" s="105"/>
    </row>
    <row r="2" spans="1:14" ht="44.85" customHeight="1">
      <c r="A2" s="106" t="s">
        <v>14</v>
      </c>
      <c r="B2" s="106"/>
      <c r="C2" s="106"/>
      <c r="D2" s="106"/>
      <c r="E2" s="106"/>
      <c r="F2" s="106"/>
      <c r="G2" s="106"/>
      <c r="H2" s="106"/>
      <c r="I2" s="106"/>
      <c r="J2" s="106"/>
      <c r="K2" s="106"/>
      <c r="L2" s="106"/>
      <c r="M2" s="106"/>
      <c r="N2" s="106"/>
    </row>
    <row r="3" spans="1:14" ht="20.7" customHeight="1">
      <c r="A3" s="102" t="s">
        <v>30</v>
      </c>
      <c r="B3" s="102"/>
      <c r="C3" s="102"/>
      <c r="D3" s="102"/>
      <c r="E3" s="102"/>
      <c r="F3" s="102"/>
      <c r="G3" s="102"/>
      <c r="H3" s="102"/>
      <c r="I3" s="102"/>
      <c r="J3" s="102"/>
      <c r="K3" s="102"/>
      <c r="L3" s="102"/>
      <c r="M3" s="103" t="s">
        <v>31</v>
      </c>
      <c r="N3" s="103"/>
    </row>
    <row r="4" spans="1:14" ht="42.3" customHeight="1">
      <c r="A4" s="104" t="s">
        <v>158</v>
      </c>
      <c r="B4" s="104"/>
      <c r="C4" s="104"/>
      <c r="D4" s="104" t="s">
        <v>212</v>
      </c>
      <c r="E4" s="104" t="s">
        <v>213</v>
      </c>
      <c r="F4" s="104" t="s">
        <v>235</v>
      </c>
      <c r="G4" s="104" t="s">
        <v>215</v>
      </c>
      <c r="H4" s="104"/>
      <c r="I4" s="104"/>
      <c r="J4" s="104"/>
      <c r="K4" s="104"/>
      <c r="L4" s="104" t="s">
        <v>219</v>
      </c>
      <c r="M4" s="104"/>
      <c r="N4" s="104"/>
    </row>
    <row r="5" spans="1:14" ht="39.6" customHeight="1">
      <c r="A5" s="2" t="s">
        <v>166</v>
      </c>
      <c r="B5" s="2" t="s">
        <v>167</v>
      </c>
      <c r="C5" s="2" t="s">
        <v>168</v>
      </c>
      <c r="D5" s="104"/>
      <c r="E5" s="104"/>
      <c r="F5" s="104"/>
      <c r="G5" s="2" t="s">
        <v>135</v>
      </c>
      <c r="H5" s="2" t="s">
        <v>312</v>
      </c>
      <c r="I5" s="2" t="s">
        <v>313</v>
      </c>
      <c r="J5" s="2" t="s">
        <v>314</v>
      </c>
      <c r="K5" s="2" t="s">
        <v>315</v>
      </c>
      <c r="L5" s="2" t="s">
        <v>135</v>
      </c>
      <c r="M5" s="2" t="s">
        <v>236</v>
      </c>
      <c r="N5" s="2" t="s">
        <v>316</v>
      </c>
    </row>
    <row r="6" spans="1:14" ht="22.8" customHeight="1">
      <c r="A6" s="11"/>
      <c r="B6" s="11"/>
      <c r="C6" s="11"/>
      <c r="D6" s="11"/>
      <c r="E6" s="11" t="s">
        <v>135</v>
      </c>
      <c r="F6" s="23">
        <v>2074.27</v>
      </c>
      <c r="G6" s="45">
        <f t="shared" ref="G6" si="0">SUM(H6:K6)</f>
        <v>2074.27</v>
      </c>
      <c r="H6" s="23">
        <v>1139.03</v>
      </c>
      <c r="I6" s="23">
        <v>312.11</v>
      </c>
      <c r="J6" s="23">
        <v>165.48</v>
      </c>
      <c r="K6" s="23">
        <v>457.65</v>
      </c>
      <c r="L6" s="23"/>
      <c r="M6" s="23"/>
      <c r="N6" s="23"/>
    </row>
    <row r="7" spans="1:14" ht="22.8" customHeight="1">
      <c r="A7" s="11"/>
      <c r="B7" s="11"/>
      <c r="C7" s="11"/>
      <c r="D7" s="9" t="s">
        <v>153</v>
      </c>
      <c r="E7" s="9" t="s">
        <v>154</v>
      </c>
      <c r="F7" s="45">
        <f t="shared" ref="F7:F14" si="1">SUM(G7)</f>
        <v>2074.27</v>
      </c>
      <c r="G7" s="45">
        <f t="shared" ref="G7:G14" si="2">SUM(H7:K7)</f>
        <v>2074.27</v>
      </c>
      <c r="H7" s="23">
        <v>1139.03</v>
      </c>
      <c r="I7" s="23">
        <v>312.11</v>
      </c>
      <c r="J7" s="23">
        <v>165.48</v>
      </c>
      <c r="K7" s="23">
        <v>457.65</v>
      </c>
      <c r="L7" s="23"/>
      <c r="M7" s="23"/>
      <c r="N7" s="23"/>
    </row>
    <row r="8" spans="1:14" ht="22.8" customHeight="1">
      <c r="A8" s="11"/>
      <c r="B8" s="11"/>
      <c r="C8" s="11"/>
      <c r="D8" s="16" t="s">
        <v>155</v>
      </c>
      <c r="E8" s="16" t="s">
        <v>156</v>
      </c>
      <c r="F8" s="45">
        <f t="shared" si="1"/>
        <v>2074.27</v>
      </c>
      <c r="G8" s="45">
        <f t="shared" si="2"/>
        <v>2074.27</v>
      </c>
      <c r="H8" s="23">
        <f>SUM(H9,H13,H16)</f>
        <v>1139.03</v>
      </c>
      <c r="I8" s="23">
        <f>SUM(I9,I13,I16)</f>
        <v>312.10999999999996</v>
      </c>
      <c r="J8" s="23">
        <f>SUM(J9,J13,J16)</f>
        <v>165.48</v>
      </c>
      <c r="K8" s="23">
        <f>SUM(K9,K13,K16)</f>
        <v>457.65</v>
      </c>
      <c r="L8" s="23"/>
      <c r="M8" s="23"/>
      <c r="N8" s="23"/>
    </row>
    <row r="9" spans="1:14" ht="22.8" customHeight="1">
      <c r="A9" s="11">
        <v>208</v>
      </c>
      <c r="B9" s="11"/>
      <c r="C9" s="11"/>
      <c r="D9" s="16" t="s">
        <v>155</v>
      </c>
      <c r="E9" s="16" t="s">
        <v>673</v>
      </c>
      <c r="F9" s="45">
        <f t="shared" si="1"/>
        <v>312.10999999999996</v>
      </c>
      <c r="G9" s="45">
        <f t="shared" si="2"/>
        <v>312.10999999999996</v>
      </c>
      <c r="H9" s="23"/>
      <c r="I9" s="23">
        <f>SUM(I10)</f>
        <v>312.10999999999996</v>
      </c>
      <c r="J9" s="23"/>
      <c r="K9" s="23"/>
      <c r="L9" s="23"/>
      <c r="M9" s="23"/>
      <c r="N9" s="23"/>
    </row>
    <row r="10" spans="1:14" ht="22.8" customHeight="1">
      <c r="A10" s="11">
        <v>208</v>
      </c>
      <c r="B10" s="59" t="s">
        <v>672</v>
      </c>
      <c r="C10" s="59"/>
      <c r="D10" s="16" t="s">
        <v>155</v>
      </c>
      <c r="E10" s="16" t="s">
        <v>674</v>
      </c>
      <c r="F10" s="45">
        <f t="shared" si="1"/>
        <v>312.10999999999996</v>
      </c>
      <c r="G10" s="45">
        <f t="shared" si="2"/>
        <v>312.10999999999996</v>
      </c>
      <c r="H10" s="23"/>
      <c r="I10" s="23">
        <f>SUM(I11:I12)</f>
        <v>312.10999999999996</v>
      </c>
      <c r="J10" s="23"/>
      <c r="K10" s="23"/>
      <c r="L10" s="23"/>
      <c r="M10" s="23"/>
      <c r="N10" s="23"/>
    </row>
    <row r="11" spans="1:14" ht="22.8" customHeight="1">
      <c r="A11" s="19" t="s">
        <v>170</v>
      </c>
      <c r="B11" s="19" t="s">
        <v>173</v>
      </c>
      <c r="C11" s="19" t="s">
        <v>173</v>
      </c>
      <c r="D11" s="16" t="s">
        <v>155</v>
      </c>
      <c r="E11" s="3" t="s">
        <v>230</v>
      </c>
      <c r="F11" s="45">
        <f t="shared" si="1"/>
        <v>297.27999999999997</v>
      </c>
      <c r="G11" s="45">
        <f t="shared" si="2"/>
        <v>297.27999999999997</v>
      </c>
      <c r="H11" s="17"/>
      <c r="I11" s="17">
        <v>297.27999999999997</v>
      </c>
      <c r="J11" s="17"/>
      <c r="K11" s="17"/>
      <c r="L11" s="4"/>
      <c r="M11" s="17"/>
      <c r="N11" s="17"/>
    </row>
    <row r="12" spans="1:14" ht="22.8" customHeight="1">
      <c r="A12" s="60" t="s">
        <v>170</v>
      </c>
      <c r="B12" s="60" t="s">
        <v>173</v>
      </c>
      <c r="C12" s="60" t="s">
        <v>654</v>
      </c>
      <c r="D12" s="16" t="s">
        <v>155</v>
      </c>
      <c r="E12" s="44" t="s">
        <v>675</v>
      </c>
      <c r="F12" s="45">
        <f t="shared" si="1"/>
        <v>14.83</v>
      </c>
      <c r="G12" s="45">
        <f t="shared" si="2"/>
        <v>14.83</v>
      </c>
      <c r="H12" s="17"/>
      <c r="I12" s="17">
        <v>14.83</v>
      </c>
      <c r="J12" s="17"/>
      <c r="K12" s="17"/>
      <c r="L12" s="45"/>
      <c r="M12" s="17"/>
      <c r="N12" s="17"/>
    </row>
    <row r="13" spans="1:14" ht="22.8" customHeight="1">
      <c r="A13" s="19">
        <v>220</v>
      </c>
      <c r="B13" s="19"/>
      <c r="C13" s="19"/>
      <c r="D13" s="16"/>
      <c r="E13" s="44" t="s">
        <v>676</v>
      </c>
      <c r="F13" s="45">
        <f t="shared" si="1"/>
        <v>1596.6799999999998</v>
      </c>
      <c r="G13" s="45">
        <f t="shared" si="2"/>
        <v>1596.6799999999998</v>
      </c>
      <c r="H13" s="17">
        <f>SUM(H14)</f>
        <v>1139.03</v>
      </c>
      <c r="I13" s="17"/>
      <c r="J13" s="17"/>
      <c r="K13" s="17">
        <f>SUM(K14)</f>
        <v>457.65</v>
      </c>
      <c r="L13" s="45"/>
      <c r="M13" s="17"/>
      <c r="N13" s="17"/>
    </row>
    <row r="14" spans="1:14" ht="22.8" customHeight="1">
      <c r="A14" s="19">
        <v>220</v>
      </c>
      <c r="B14" s="19">
        <v>1</v>
      </c>
      <c r="C14" s="19"/>
      <c r="D14" s="16"/>
      <c r="E14" s="44" t="s">
        <v>677</v>
      </c>
      <c r="F14" s="45">
        <f t="shared" si="1"/>
        <v>1596.6799999999998</v>
      </c>
      <c r="G14" s="45">
        <f t="shared" si="2"/>
        <v>1596.6799999999998</v>
      </c>
      <c r="H14" s="17">
        <f>SUM(H15)</f>
        <v>1139.03</v>
      </c>
      <c r="I14" s="17"/>
      <c r="J14" s="17"/>
      <c r="K14" s="17">
        <f>SUM(K15)</f>
        <v>457.65</v>
      </c>
      <c r="L14" s="45"/>
      <c r="M14" s="17"/>
      <c r="N14" s="17"/>
    </row>
    <row r="15" spans="1:14" ht="22.8" customHeight="1">
      <c r="A15" s="19" t="s">
        <v>195</v>
      </c>
      <c r="B15" s="19" t="s">
        <v>185</v>
      </c>
      <c r="C15" s="19" t="s">
        <v>185</v>
      </c>
      <c r="D15" s="15" t="s">
        <v>229</v>
      </c>
      <c r="E15" s="3" t="s">
        <v>232</v>
      </c>
      <c r="F15" s="4">
        <f>SUM(G15)</f>
        <v>1596.6799999999998</v>
      </c>
      <c r="G15" s="4">
        <f>SUM(H15:K15)</f>
        <v>1596.6799999999998</v>
      </c>
      <c r="H15" s="17">
        <v>1139.03</v>
      </c>
      <c r="I15" s="17"/>
      <c r="J15" s="17"/>
      <c r="K15" s="17">
        <v>457.65</v>
      </c>
      <c r="L15" s="4"/>
      <c r="M15" s="17"/>
      <c r="N15" s="17"/>
    </row>
    <row r="16" spans="1:14" ht="22.8" customHeight="1">
      <c r="A16" s="19">
        <v>221</v>
      </c>
      <c r="B16" s="19"/>
      <c r="C16" s="19"/>
      <c r="D16" s="15"/>
      <c r="E16" s="44" t="s">
        <v>678</v>
      </c>
      <c r="F16" s="45">
        <f t="shared" ref="F16:F18" si="3">SUM(G16)</f>
        <v>165.48</v>
      </c>
      <c r="G16" s="45">
        <f t="shared" ref="G16:G18" si="4">SUM(H16:K16)</f>
        <v>165.48</v>
      </c>
      <c r="H16" s="17"/>
      <c r="I16" s="17"/>
      <c r="J16" s="17">
        <v>165.48</v>
      </c>
      <c r="K16" s="17"/>
      <c r="L16" s="45"/>
      <c r="M16" s="17"/>
      <c r="N16" s="17"/>
    </row>
    <row r="17" spans="1:19" ht="22.8" customHeight="1">
      <c r="A17" s="19">
        <v>221</v>
      </c>
      <c r="B17" s="19">
        <v>2</v>
      </c>
      <c r="C17" s="19"/>
      <c r="D17" s="15"/>
      <c r="E17" s="44" t="s">
        <v>679</v>
      </c>
      <c r="F17" s="45">
        <f t="shared" si="3"/>
        <v>165.48</v>
      </c>
      <c r="G17" s="45">
        <f t="shared" si="4"/>
        <v>165.48</v>
      </c>
      <c r="H17" s="17"/>
      <c r="I17" s="17"/>
      <c r="J17" s="17">
        <v>165.48</v>
      </c>
      <c r="K17" s="17"/>
      <c r="L17" s="45"/>
      <c r="M17" s="17"/>
      <c r="N17" s="17"/>
    </row>
    <row r="18" spans="1:19" ht="22.8" customHeight="1">
      <c r="A18" s="19" t="s">
        <v>204</v>
      </c>
      <c r="B18" s="19" t="s">
        <v>184</v>
      </c>
      <c r="C18" s="19" t="s">
        <v>185</v>
      </c>
      <c r="D18" s="15" t="s">
        <v>229</v>
      </c>
      <c r="E18" s="3" t="s">
        <v>233</v>
      </c>
      <c r="F18" s="45">
        <f t="shared" si="3"/>
        <v>165.48</v>
      </c>
      <c r="G18" s="45">
        <f t="shared" si="4"/>
        <v>165.48</v>
      </c>
      <c r="H18" s="17"/>
      <c r="I18" s="17"/>
      <c r="J18" s="17">
        <v>165.48</v>
      </c>
      <c r="K18" s="17"/>
      <c r="L18" s="4"/>
      <c r="M18" s="17"/>
      <c r="N18" s="17"/>
    </row>
    <row r="19" spans="1:19" ht="16.350000000000001" customHeight="1">
      <c r="O19" s="109" t="s">
        <v>259</v>
      </c>
      <c r="P19" s="109"/>
      <c r="Q19" s="109"/>
      <c r="R19" s="109"/>
      <c r="S19" s="109"/>
    </row>
  </sheetData>
  <mergeCells count="11">
    <mergeCell ref="O19:S19"/>
    <mergeCell ref="D4:D5"/>
    <mergeCell ref="E4:E5"/>
    <mergeCell ref="F4:F5"/>
    <mergeCell ref="M1:N1"/>
    <mergeCell ref="A2:N2"/>
    <mergeCell ref="A3:L3"/>
    <mergeCell ref="M3:N3"/>
    <mergeCell ref="A4:C4"/>
    <mergeCell ref="G4:K4"/>
    <mergeCell ref="L4:N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election activeCell="F7" sqref="F7:F17"/>
    </sheetView>
  </sheetViews>
  <sheetFormatPr defaultColWidth="9" defaultRowHeight="14.4"/>
  <cols>
    <col min="1" max="1" width="4.21875" customWidth="1"/>
    <col min="2" max="2" width="4.44140625" customWidth="1"/>
    <col min="3" max="3" width="4.6640625" customWidth="1"/>
    <col min="4" max="4" width="8" customWidth="1"/>
    <col min="5" max="5" width="20.109375" customWidth="1"/>
    <col min="6" max="6" width="14" customWidth="1"/>
    <col min="7" max="7" width="8.77734375" customWidth="1"/>
    <col min="8" max="8" width="8.44140625" customWidth="1"/>
    <col min="9" max="12" width="7.6640625" customWidth="1"/>
    <col min="13" max="13" width="8.21875" customWidth="1"/>
    <col min="14" max="22" width="7.6640625" customWidth="1"/>
    <col min="23" max="23" width="9.77734375" customWidth="1"/>
  </cols>
  <sheetData>
    <row r="1" spans="1:22" ht="16.350000000000001" customHeight="1">
      <c r="A1" s="1"/>
      <c r="U1" s="105" t="s">
        <v>317</v>
      </c>
      <c r="V1" s="105"/>
    </row>
    <row r="2" spans="1:22" ht="49.95" customHeight="1">
      <c r="A2" s="100" t="s">
        <v>15</v>
      </c>
      <c r="B2" s="100"/>
      <c r="C2" s="100"/>
      <c r="D2" s="100"/>
      <c r="E2" s="100"/>
      <c r="F2" s="100"/>
      <c r="G2" s="100"/>
      <c r="H2" s="100"/>
      <c r="I2" s="100"/>
      <c r="J2" s="100"/>
      <c r="K2" s="100"/>
      <c r="L2" s="100"/>
      <c r="M2" s="100"/>
      <c r="N2" s="100"/>
      <c r="O2" s="100"/>
      <c r="P2" s="100"/>
      <c r="Q2" s="100"/>
      <c r="R2" s="100"/>
      <c r="S2" s="100"/>
      <c r="T2" s="100"/>
      <c r="U2" s="100"/>
      <c r="V2" s="100"/>
    </row>
    <row r="3" spans="1:22" ht="24.15" customHeight="1">
      <c r="A3" s="102" t="s">
        <v>30</v>
      </c>
      <c r="B3" s="102"/>
      <c r="C3" s="102"/>
      <c r="D3" s="102"/>
      <c r="E3" s="102"/>
      <c r="F3" s="102"/>
      <c r="G3" s="102"/>
      <c r="H3" s="102"/>
      <c r="I3" s="102"/>
      <c r="J3" s="102"/>
      <c r="K3" s="102"/>
      <c r="L3" s="102"/>
      <c r="M3" s="102"/>
      <c r="N3" s="102"/>
      <c r="O3" s="102"/>
      <c r="P3" s="102"/>
      <c r="Q3" s="102"/>
      <c r="R3" s="102"/>
      <c r="S3" s="102"/>
      <c r="T3" s="102"/>
      <c r="U3" s="103" t="s">
        <v>31</v>
      </c>
      <c r="V3" s="103"/>
    </row>
    <row r="4" spans="1:22" ht="26.7" customHeight="1">
      <c r="A4" s="104" t="s">
        <v>158</v>
      </c>
      <c r="B4" s="104"/>
      <c r="C4" s="104"/>
      <c r="D4" s="104" t="s">
        <v>212</v>
      </c>
      <c r="E4" s="104" t="s">
        <v>213</v>
      </c>
      <c r="F4" s="104" t="s">
        <v>235</v>
      </c>
      <c r="G4" s="104" t="s">
        <v>318</v>
      </c>
      <c r="H4" s="104"/>
      <c r="I4" s="104"/>
      <c r="J4" s="104"/>
      <c r="K4" s="104"/>
      <c r="L4" s="104" t="s">
        <v>319</v>
      </c>
      <c r="M4" s="104"/>
      <c r="N4" s="104"/>
      <c r="O4" s="104"/>
      <c r="P4" s="104"/>
      <c r="Q4" s="104"/>
      <c r="R4" s="104" t="s">
        <v>314</v>
      </c>
      <c r="S4" s="104" t="s">
        <v>320</v>
      </c>
      <c r="T4" s="104"/>
      <c r="U4" s="104"/>
      <c r="V4" s="104"/>
    </row>
    <row r="5" spans="1:22" ht="41.4" customHeight="1">
      <c r="A5" s="2" t="s">
        <v>166</v>
      </c>
      <c r="B5" s="2" t="s">
        <v>167</v>
      </c>
      <c r="C5" s="2" t="s">
        <v>168</v>
      </c>
      <c r="D5" s="104"/>
      <c r="E5" s="104"/>
      <c r="F5" s="104"/>
      <c r="G5" s="2" t="s">
        <v>135</v>
      </c>
      <c r="H5" s="2" t="s">
        <v>321</v>
      </c>
      <c r="I5" s="2" t="s">
        <v>322</v>
      </c>
      <c r="J5" s="2" t="s">
        <v>323</v>
      </c>
      <c r="K5" s="2" t="s">
        <v>324</v>
      </c>
      <c r="L5" s="2" t="s">
        <v>135</v>
      </c>
      <c r="M5" s="2" t="s">
        <v>325</v>
      </c>
      <c r="N5" s="2" t="s">
        <v>326</v>
      </c>
      <c r="O5" s="2" t="s">
        <v>327</v>
      </c>
      <c r="P5" s="2" t="s">
        <v>328</v>
      </c>
      <c r="Q5" s="2" t="s">
        <v>329</v>
      </c>
      <c r="R5" s="104"/>
      <c r="S5" s="2" t="s">
        <v>135</v>
      </c>
      <c r="T5" s="2" t="s">
        <v>330</v>
      </c>
      <c r="U5" s="2" t="s">
        <v>331</v>
      </c>
      <c r="V5" s="2" t="s">
        <v>315</v>
      </c>
    </row>
    <row r="6" spans="1:22" ht="22.8" customHeight="1">
      <c r="A6" s="11"/>
      <c r="B6" s="11"/>
      <c r="C6" s="11"/>
      <c r="D6" s="11"/>
      <c r="E6" s="11" t="s">
        <v>135</v>
      </c>
      <c r="F6" s="10"/>
      <c r="G6" s="10"/>
      <c r="H6" s="10"/>
      <c r="I6" s="10"/>
      <c r="J6" s="10"/>
      <c r="K6" s="10"/>
      <c r="L6" s="10"/>
      <c r="M6" s="10"/>
      <c r="N6" s="10"/>
      <c r="O6" s="10"/>
      <c r="P6" s="10"/>
      <c r="Q6" s="10"/>
      <c r="R6" s="10"/>
      <c r="S6" s="10"/>
      <c r="T6" s="10"/>
      <c r="U6" s="10"/>
      <c r="V6" s="10">
        <v>430.98</v>
      </c>
    </row>
    <row r="7" spans="1:22" ht="22.8" customHeight="1">
      <c r="A7" s="11"/>
      <c r="B7" s="11"/>
      <c r="C7" s="11"/>
      <c r="D7" s="9" t="s">
        <v>153</v>
      </c>
      <c r="E7" s="9" t="s">
        <v>154</v>
      </c>
      <c r="F7" s="45">
        <f t="shared" ref="F7:F17" si="0">SUM(G7,L7,R7,S7)</f>
        <v>2131.87</v>
      </c>
      <c r="G7" s="10">
        <f>SUM(G8)</f>
        <v>1139.03</v>
      </c>
      <c r="H7" s="10">
        <f t="shared" ref="H7:V7" si="1">SUM(H8)</f>
        <v>735.9</v>
      </c>
      <c r="I7" s="10">
        <f t="shared" si="1"/>
        <v>67.91</v>
      </c>
      <c r="J7" s="10">
        <f t="shared" si="1"/>
        <v>61.32</v>
      </c>
      <c r="K7" s="10">
        <f t="shared" si="1"/>
        <v>273.89999999999998</v>
      </c>
      <c r="L7" s="10">
        <f t="shared" si="1"/>
        <v>312.11</v>
      </c>
      <c r="M7" s="10">
        <f t="shared" si="1"/>
        <v>182.24</v>
      </c>
      <c r="N7" s="10">
        <f t="shared" si="1"/>
        <v>14.83</v>
      </c>
      <c r="O7" s="10">
        <f t="shared" si="1"/>
        <v>96.81</v>
      </c>
      <c r="P7" s="10">
        <f t="shared" si="1"/>
        <v>0</v>
      </c>
      <c r="Q7" s="10">
        <f t="shared" si="1"/>
        <v>18.23</v>
      </c>
      <c r="R7" s="10">
        <f t="shared" si="1"/>
        <v>165.48</v>
      </c>
      <c r="S7" s="10">
        <f t="shared" si="1"/>
        <v>515.25</v>
      </c>
      <c r="T7" s="10">
        <f t="shared" si="1"/>
        <v>57.6</v>
      </c>
      <c r="U7" s="10">
        <f t="shared" si="1"/>
        <v>0</v>
      </c>
      <c r="V7" s="10">
        <f t="shared" si="1"/>
        <v>457.65</v>
      </c>
    </row>
    <row r="8" spans="1:22" ht="22.8" customHeight="1">
      <c r="A8" s="11"/>
      <c r="B8" s="11"/>
      <c r="C8" s="11"/>
      <c r="D8" s="16" t="s">
        <v>155</v>
      </c>
      <c r="E8" s="16" t="s">
        <v>156</v>
      </c>
      <c r="F8" s="45">
        <f t="shared" si="0"/>
        <v>2131.87</v>
      </c>
      <c r="G8" s="10">
        <f>SUM(G9,G13,G16)</f>
        <v>1139.03</v>
      </c>
      <c r="H8" s="10">
        <f t="shared" ref="H8:V8" si="2">SUM(H9,H13,H16)</f>
        <v>735.9</v>
      </c>
      <c r="I8" s="10">
        <f t="shared" si="2"/>
        <v>67.91</v>
      </c>
      <c r="J8" s="10">
        <f t="shared" si="2"/>
        <v>61.32</v>
      </c>
      <c r="K8" s="10">
        <f t="shared" si="2"/>
        <v>273.89999999999998</v>
      </c>
      <c r="L8" s="10">
        <f t="shared" si="2"/>
        <v>312.11</v>
      </c>
      <c r="M8" s="10">
        <f t="shared" si="2"/>
        <v>182.24</v>
      </c>
      <c r="N8" s="10">
        <f t="shared" si="2"/>
        <v>14.83</v>
      </c>
      <c r="O8" s="10">
        <f t="shared" si="2"/>
        <v>96.81</v>
      </c>
      <c r="P8" s="10">
        <f t="shared" si="2"/>
        <v>0</v>
      </c>
      <c r="Q8" s="10">
        <f t="shared" si="2"/>
        <v>18.23</v>
      </c>
      <c r="R8" s="10">
        <f t="shared" si="2"/>
        <v>165.48</v>
      </c>
      <c r="S8" s="10">
        <f t="shared" si="2"/>
        <v>515.25</v>
      </c>
      <c r="T8" s="10">
        <f t="shared" si="2"/>
        <v>57.6</v>
      </c>
      <c r="U8" s="10">
        <f t="shared" si="2"/>
        <v>0</v>
      </c>
      <c r="V8" s="10">
        <f t="shared" si="2"/>
        <v>457.65</v>
      </c>
    </row>
    <row r="9" spans="1:22" ht="22.8" customHeight="1">
      <c r="A9" s="11">
        <v>208</v>
      </c>
      <c r="B9" s="11"/>
      <c r="C9" s="11"/>
      <c r="D9" s="16" t="s">
        <v>155</v>
      </c>
      <c r="E9" s="16" t="s">
        <v>673</v>
      </c>
      <c r="F9" s="45">
        <f t="shared" si="0"/>
        <v>312.11</v>
      </c>
      <c r="G9" s="17"/>
      <c r="H9" s="17"/>
      <c r="I9" s="17"/>
      <c r="J9" s="17"/>
      <c r="K9" s="17"/>
      <c r="L9" s="4">
        <f>SUM(L10)</f>
        <v>312.11</v>
      </c>
      <c r="M9" s="45">
        <f t="shared" ref="M9:Q9" si="3">SUM(M10)</f>
        <v>182.24</v>
      </c>
      <c r="N9" s="45">
        <f t="shared" si="3"/>
        <v>14.83</v>
      </c>
      <c r="O9" s="45">
        <f t="shared" si="3"/>
        <v>96.81</v>
      </c>
      <c r="P9" s="45">
        <f t="shared" si="3"/>
        <v>0</v>
      </c>
      <c r="Q9" s="45">
        <f t="shared" si="3"/>
        <v>18.23</v>
      </c>
      <c r="R9" s="17"/>
      <c r="S9" s="4"/>
      <c r="T9" s="17"/>
      <c r="U9" s="17"/>
      <c r="V9" s="17"/>
    </row>
    <row r="10" spans="1:22" ht="22.8" customHeight="1">
      <c r="A10" s="11">
        <v>208</v>
      </c>
      <c r="B10" s="59" t="s">
        <v>672</v>
      </c>
      <c r="C10" s="59"/>
      <c r="D10" s="16" t="s">
        <v>155</v>
      </c>
      <c r="E10" s="16" t="s">
        <v>674</v>
      </c>
      <c r="F10" s="45">
        <f t="shared" si="0"/>
        <v>312.11</v>
      </c>
      <c r="G10" s="17"/>
      <c r="H10" s="17"/>
      <c r="I10" s="17"/>
      <c r="J10" s="17"/>
      <c r="K10" s="17"/>
      <c r="L10" s="4">
        <f>SUM(L11:L12)</f>
        <v>312.11</v>
      </c>
      <c r="M10" s="45">
        <f t="shared" ref="M10:Q10" si="4">SUM(M11:M12)</f>
        <v>182.24</v>
      </c>
      <c r="N10" s="45">
        <f t="shared" si="4"/>
        <v>14.83</v>
      </c>
      <c r="O10" s="45">
        <f t="shared" si="4"/>
        <v>96.81</v>
      </c>
      <c r="P10" s="45">
        <f t="shared" si="4"/>
        <v>0</v>
      </c>
      <c r="Q10" s="45">
        <f t="shared" si="4"/>
        <v>18.23</v>
      </c>
      <c r="R10" s="17"/>
      <c r="S10" s="4"/>
      <c r="T10" s="17"/>
      <c r="U10" s="17"/>
      <c r="V10" s="17"/>
    </row>
    <row r="11" spans="1:22" ht="22.8" customHeight="1">
      <c r="A11" s="19" t="s">
        <v>170</v>
      </c>
      <c r="B11" s="19" t="s">
        <v>173</v>
      </c>
      <c r="C11" s="19" t="s">
        <v>173</v>
      </c>
      <c r="D11" s="16" t="s">
        <v>155</v>
      </c>
      <c r="E11" s="44" t="s">
        <v>230</v>
      </c>
      <c r="F11" s="45">
        <f t="shared" si="0"/>
        <v>297.28000000000003</v>
      </c>
      <c r="G11" s="17"/>
      <c r="H11" s="17"/>
      <c r="I11" s="17"/>
      <c r="J11" s="17"/>
      <c r="K11" s="17"/>
      <c r="L11" s="45">
        <f>SUM(M11:Q11)</f>
        <v>297.28000000000003</v>
      </c>
      <c r="M11" s="17">
        <v>182.24</v>
      </c>
      <c r="N11" s="17"/>
      <c r="O11" s="17">
        <v>96.81</v>
      </c>
      <c r="P11" s="17"/>
      <c r="Q11" s="17">
        <v>18.23</v>
      </c>
      <c r="R11" s="17"/>
      <c r="S11" s="45"/>
      <c r="T11" s="17"/>
      <c r="U11" s="17"/>
      <c r="V11" s="17"/>
    </row>
    <row r="12" spans="1:22" ht="22.8" customHeight="1">
      <c r="A12" s="60" t="s">
        <v>170</v>
      </c>
      <c r="B12" s="60" t="s">
        <v>173</v>
      </c>
      <c r="C12" s="60" t="s">
        <v>654</v>
      </c>
      <c r="D12" s="16" t="s">
        <v>155</v>
      </c>
      <c r="E12" s="44" t="s">
        <v>675</v>
      </c>
      <c r="F12" s="45">
        <f t="shared" si="0"/>
        <v>14.83</v>
      </c>
      <c r="G12" s="17"/>
      <c r="H12" s="17"/>
      <c r="I12" s="17"/>
      <c r="J12" s="17"/>
      <c r="K12" s="17"/>
      <c r="L12" s="45">
        <f>SUM(M12:Q12)</f>
        <v>14.83</v>
      </c>
      <c r="M12" s="17"/>
      <c r="N12" s="17">
        <v>14.83</v>
      </c>
      <c r="O12" s="17"/>
      <c r="P12" s="17"/>
      <c r="Q12" s="17"/>
      <c r="R12" s="17"/>
      <c r="S12" s="45"/>
      <c r="T12" s="17"/>
      <c r="U12" s="17"/>
      <c r="V12" s="17"/>
    </row>
    <row r="13" spans="1:22" ht="22.8" customHeight="1">
      <c r="A13" s="19">
        <v>220</v>
      </c>
      <c r="B13" s="19"/>
      <c r="C13" s="19"/>
      <c r="D13" s="16"/>
      <c r="E13" s="44" t="s">
        <v>676</v>
      </c>
      <c r="F13" s="45">
        <f t="shared" si="0"/>
        <v>1654.28</v>
      </c>
      <c r="G13" s="51">
        <f>SUM(H13:K13)</f>
        <v>1139.03</v>
      </c>
      <c r="H13" s="51">
        <v>735.9</v>
      </c>
      <c r="I13" s="51">
        <v>67.91</v>
      </c>
      <c r="J13" s="51">
        <v>61.32</v>
      </c>
      <c r="K13" s="51">
        <v>273.89999999999998</v>
      </c>
      <c r="L13" s="45"/>
      <c r="M13" s="17"/>
      <c r="N13" s="17"/>
      <c r="O13" s="17"/>
      <c r="P13" s="17"/>
      <c r="Q13" s="17"/>
      <c r="R13" s="17"/>
      <c r="S13" s="51">
        <f>SUM(T13:V13)</f>
        <v>515.25</v>
      </c>
      <c r="T13" s="51">
        <v>57.6</v>
      </c>
      <c r="U13" s="51"/>
      <c r="V13" s="51">
        <v>457.65</v>
      </c>
    </row>
    <row r="14" spans="1:22" ht="22.8" customHeight="1">
      <c r="A14" s="19">
        <v>220</v>
      </c>
      <c r="B14" s="19">
        <v>1</v>
      </c>
      <c r="C14" s="19"/>
      <c r="D14" s="16"/>
      <c r="E14" s="44" t="s">
        <v>677</v>
      </c>
      <c r="F14" s="45">
        <f t="shared" si="0"/>
        <v>1654.28</v>
      </c>
      <c r="G14" s="51">
        <f>SUM(H14:K14)</f>
        <v>1139.03</v>
      </c>
      <c r="H14" s="51">
        <v>735.9</v>
      </c>
      <c r="I14" s="51">
        <v>67.91</v>
      </c>
      <c r="J14" s="51">
        <v>61.32</v>
      </c>
      <c r="K14" s="51">
        <v>273.89999999999998</v>
      </c>
      <c r="L14" s="45"/>
      <c r="M14" s="17"/>
      <c r="N14" s="17"/>
      <c r="O14" s="17"/>
      <c r="P14" s="17"/>
      <c r="Q14" s="17"/>
      <c r="R14" s="17"/>
      <c r="S14" s="51">
        <f>SUM(T14:V14)</f>
        <v>515.25</v>
      </c>
      <c r="T14" s="51">
        <v>57.6</v>
      </c>
      <c r="U14" s="51"/>
      <c r="V14" s="51">
        <v>457.65</v>
      </c>
    </row>
    <row r="15" spans="1:22" ht="16.350000000000001" customHeight="1">
      <c r="A15" s="19" t="s">
        <v>195</v>
      </c>
      <c r="B15" s="19" t="s">
        <v>185</v>
      </c>
      <c r="C15" s="19" t="s">
        <v>185</v>
      </c>
      <c r="D15" s="15" t="s">
        <v>229</v>
      </c>
      <c r="E15" s="44" t="s">
        <v>232</v>
      </c>
      <c r="F15" s="45">
        <f t="shared" si="0"/>
        <v>1654.28</v>
      </c>
      <c r="G15" s="51">
        <f>SUM(H15:K15)</f>
        <v>1139.03</v>
      </c>
      <c r="H15" s="51">
        <v>735.9</v>
      </c>
      <c r="I15" s="51">
        <v>67.91</v>
      </c>
      <c r="J15" s="51">
        <v>61.32</v>
      </c>
      <c r="K15" s="51">
        <v>273.89999999999998</v>
      </c>
      <c r="L15" s="51"/>
      <c r="M15" s="51"/>
      <c r="N15" s="51"/>
      <c r="O15" s="51"/>
      <c r="P15" s="51"/>
      <c r="Q15" s="51"/>
      <c r="R15" s="51"/>
      <c r="S15" s="51">
        <f>SUM(T15:V15)</f>
        <v>515.25</v>
      </c>
      <c r="T15" s="51">
        <v>57.6</v>
      </c>
      <c r="U15" s="51"/>
      <c r="V15" s="51">
        <v>457.65</v>
      </c>
    </row>
    <row r="16" spans="1:22">
      <c r="A16" s="19">
        <v>221</v>
      </c>
      <c r="B16" s="19"/>
      <c r="C16" s="19"/>
      <c r="D16" s="15"/>
      <c r="E16" s="44" t="s">
        <v>678</v>
      </c>
      <c r="F16" s="45">
        <f t="shared" si="0"/>
        <v>165.48</v>
      </c>
      <c r="G16" s="51"/>
      <c r="H16" s="51"/>
      <c r="I16" s="51"/>
      <c r="J16" s="51"/>
      <c r="K16" s="51"/>
      <c r="L16" s="51"/>
      <c r="M16" s="51"/>
      <c r="N16" s="51"/>
      <c r="O16" s="51"/>
      <c r="P16" s="51"/>
      <c r="Q16" s="51"/>
      <c r="R16" s="51">
        <v>165.48</v>
      </c>
      <c r="S16" s="51"/>
      <c r="T16" s="51"/>
      <c r="U16" s="51"/>
      <c r="V16" s="51"/>
    </row>
    <row r="17" spans="1:22">
      <c r="A17" s="19">
        <v>221</v>
      </c>
      <c r="B17" s="19">
        <v>2</v>
      </c>
      <c r="C17" s="19"/>
      <c r="D17" s="15"/>
      <c r="E17" s="44" t="s">
        <v>679</v>
      </c>
      <c r="F17" s="45">
        <f t="shared" si="0"/>
        <v>165.48</v>
      </c>
      <c r="G17" s="51"/>
      <c r="H17" s="51"/>
      <c r="I17" s="51"/>
      <c r="J17" s="51"/>
      <c r="K17" s="51"/>
      <c r="L17" s="51"/>
      <c r="M17" s="51"/>
      <c r="N17" s="51"/>
      <c r="O17" s="51"/>
      <c r="P17" s="51"/>
      <c r="Q17" s="51"/>
      <c r="R17" s="51">
        <v>165.48</v>
      </c>
      <c r="S17" s="51"/>
      <c r="T17" s="51"/>
      <c r="U17" s="51"/>
      <c r="V17" s="51"/>
    </row>
    <row r="18" spans="1:22">
      <c r="A18" s="19" t="s">
        <v>204</v>
      </c>
      <c r="B18" s="19" t="s">
        <v>184</v>
      </c>
      <c r="C18" s="19" t="s">
        <v>185</v>
      </c>
      <c r="D18" s="15" t="s">
        <v>229</v>
      </c>
      <c r="E18" s="44" t="s">
        <v>233</v>
      </c>
      <c r="F18" s="45">
        <f>SUM(G18,L18,R18,S18)</f>
        <v>165.48</v>
      </c>
      <c r="G18" s="51"/>
      <c r="H18" s="51"/>
      <c r="I18" s="51"/>
      <c r="J18" s="51"/>
      <c r="K18" s="51"/>
      <c r="L18" s="51"/>
      <c r="M18" s="51"/>
      <c r="N18" s="51"/>
      <c r="O18" s="51"/>
      <c r="P18" s="51"/>
      <c r="Q18" s="51"/>
      <c r="R18" s="51">
        <v>165.48</v>
      </c>
      <c r="S18" s="51"/>
      <c r="T18" s="51"/>
      <c r="U18" s="51"/>
      <c r="V18" s="51"/>
    </row>
    <row r="19" spans="1:22">
      <c r="A19" s="109" t="s">
        <v>259</v>
      </c>
      <c r="B19" s="109"/>
      <c r="C19" s="109"/>
      <c r="D19" s="109"/>
      <c r="E19" s="109"/>
    </row>
  </sheetData>
  <mergeCells count="13">
    <mergeCell ref="A19:E19"/>
    <mergeCell ref="D4:D5"/>
    <mergeCell ref="E4:E5"/>
    <mergeCell ref="F4:F5"/>
    <mergeCell ref="R4:R5"/>
    <mergeCell ref="U1:V1"/>
    <mergeCell ref="A2:V2"/>
    <mergeCell ref="A3:T3"/>
    <mergeCell ref="U3:V3"/>
    <mergeCell ref="A4:C4"/>
    <mergeCell ref="G4:K4"/>
    <mergeCell ref="L4:Q4"/>
    <mergeCell ref="S4:V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E7" sqref="E7"/>
    </sheetView>
  </sheetViews>
  <sheetFormatPr defaultColWidth="9" defaultRowHeight="14.4"/>
  <cols>
    <col min="1" max="1" width="4.33203125" customWidth="1"/>
    <col min="2" max="2" width="4.77734375" customWidth="1"/>
    <col min="3" max="3" width="5" customWidth="1"/>
    <col min="4" max="4" width="12.44140625" customWidth="1"/>
    <col min="5" max="5" width="29.88671875" customWidth="1"/>
    <col min="6" max="6" width="16.44140625" customWidth="1"/>
    <col min="7"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1"/>
      <c r="K1" s="13" t="s">
        <v>332</v>
      </c>
    </row>
    <row r="2" spans="1:11" ht="46.5" customHeight="1">
      <c r="A2" s="106" t="s">
        <v>682</v>
      </c>
      <c r="B2" s="106"/>
      <c r="C2" s="106"/>
      <c r="D2" s="106"/>
      <c r="E2" s="106"/>
      <c r="F2" s="106"/>
      <c r="G2" s="106"/>
      <c r="H2" s="106"/>
      <c r="I2" s="106"/>
      <c r="J2" s="106"/>
      <c r="K2" s="106"/>
    </row>
    <row r="3" spans="1:11" ht="18.149999999999999" customHeight="1">
      <c r="A3" s="102" t="s">
        <v>680</v>
      </c>
      <c r="B3" s="102"/>
      <c r="C3" s="102"/>
      <c r="D3" s="102"/>
      <c r="E3" s="102"/>
      <c r="F3" s="102"/>
      <c r="G3" s="102"/>
      <c r="H3" s="102"/>
      <c r="I3" s="102"/>
      <c r="J3" s="103" t="s">
        <v>31</v>
      </c>
      <c r="K3" s="103"/>
    </row>
    <row r="4" spans="1:11" ht="23.25" customHeight="1">
      <c r="A4" s="104" t="s">
        <v>158</v>
      </c>
      <c r="B4" s="104"/>
      <c r="C4" s="104"/>
      <c r="D4" s="104" t="s">
        <v>212</v>
      </c>
      <c r="E4" s="104" t="s">
        <v>213</v>
      </c>
      <c r="F4" s="104" t="s">
        <v>333</v>
      </c>
      <c r="G4" s="104" t="s">
        <v>334</v>
      </c>
      <c r="H4" s="104" t="s">
        <v>335</v>
      </c>
      <c r="I4" s="104" t="s">
        <v>336</v>
      </c>
      <c r="J4" s="104" t="s">
        <v>337</v>
      </c>
      <c r="K4" s="104" t="s">
        <v>338</v>
      </c>
    </row>
    <row r="5" spans="1:11" ht="17.25" customHeight="1">
      <c r="A5" s="2" t="s">
        <v>166</v>
      </c>
      <c r="B5" s="2" t="s">
        <v>167</v>
      </c>
      <c r="C5" s="2" t="s">
        <v>168</v>
      </c>
      <c r="D5" s="104"/>
      <c r="E5" s="104"/>
      <c r="F5" s="104"/>
      <c r="G5" s="104"/>
      <c r="H5" s="104"/>
      <c r="I5" s="104"/>
      <c r="J5" s="104"/>
      <c r="K5" s="104"/>
    </row>
    <row r="6" spans="1:11" ht="22.8" customHeight="1">
      <c r="A6" s="11">
        <v>208</v>
      </c>
      <c r="B6" s="11"/>
      <c r="C6" s="11"/>
      <c r="D6" s="9"/>
      <c r="E6" s="9"/>
      <c r="F6" s="10">
        <f>SUM(F7)</f>
        <v>1.01</v>
      </c>
      <c r="G6" s="10">
        <f t="shared" ref="G6:K7" si="0">SUM(G7)</f>
        <v>0</v>
      </c>
      <c r="H6" s="10">
        <f t="shared" si="0"/>
        <v>0</v>
      </c>
      <c r="I6" s="10">
        <f t="shared" si="0"/>
        <v>0</v>
      </c>
      <c r="J6" s="10">
        <f t="shared" si="0"/>
        <v>0</v>
      </c>
      <c r="K6" s="10">
        <f t="shared" si="0"/>
        <v>1.01</v>
      </c>
    </row>
    <row r="7" spans="1:11" ht="22.8" customHeight="1">
      <c r="A7" s="60">
        <v>208</v>
      </c>
      <c r="B7" s="60">
        <v>19</v>
      </c>
      <c r="C7" s="11"/>
      <c r="D7" s="16"/>
      <c r="E7" s="47" t="s">
        <v>683</v>
      </c>
      <c r="F7" s="10">
        <f>SUM(F8)</f>
        <v>1.01</v>
      </c>
      <c r="G7" s="10">
        <f t="shared" si="0"/>
        <v>0</v>
      </c>
      <c r="H7" s="10">
        <f t="shared" si="0"/>
        <v>0</v>
      </c>
      <c r="I7" s="10">
        <f t="shared" si="0"/>
        <v>0</v>
      </c>
      <c r="J7" s="10">
        <f t="shared" si="0"/>
        <v>0</v>
      </c>
      <c r="K7" s="10">
        <f t="shared" si="0"/>
        <v>1.01</v>
      </c>
    </row>
    <row r="8" spans="1:11" ht="22.8" customHeight="1">
      <c r="A8" s="60">
        <v>208</v>
      </c>
      <c r="B8" s="60">
        <v>19</v>
      </c>
      <c r="C8" s="60" t="s">
        <v>684</v>
      </c>
      <c r="D8" s="15">
        <v>204001</v>
      </c>
      <c r="E8" s="3" t="s">
        <v>683</v>
      </c>
      <c r="F8" s="4">
        <f>SUM(G8:K8)</f>
        <v>1.01</v>
      </c>
      <c r="G8" s="17"/>
      <c r="H8" s="17"/>
      <c r="I8" s="17"/>
      <c r="J8" s="17"/>
      <c r="K8" s="17">
        <v>1.01</v>
      </c>
    </row>
    <row r="9" spans="1:11" ht="16.350000000000001" customHeight="1">
      <c r="A9" s="109" t="s">
        <v>259</v>
      </c>
      <c r="B9" s="109"/>
      <c r="C9" s="109"/>
      <c r="D9" s="109"/>
      <c r="E9" s="109"/>
    </row>
  </sheetData>
  <mergeCells count="13">
    <mergeCell ref="A2:K2"/>
    <mergeCell ref="A3:I3"/>
    <mergeCell ref="J3:K3"/>
    <mergeCell ref="A4:C4"/>
    <mergeCell ref="A9:E9"/>
    <mergeCell ref="D4:D5"/>
    <mergeCell ref="E4:E5"/>
    <mergeCell ref="F4:F5"/>
    <mergeCell ref="G4:G5"/>
    <mergeCell ref="H4:H5"/>
    <mergeCell ref="I4:I5"/>
    <mergeCell ref="J4:J5"/>
    <mergeCell ref="K4:K5"/>
  </mergeCells>
  <phoneticPr fontId="14" type="noConversion"/>
  <printOptions horizontalCentered="1"/>
  <pageMargins left="7.7777777777777807E-2" right="7.7777777777777807E-2" top="7.7777777777777807E-2" bottom="7.7777777777777807E-2"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workbookViewId="0">
      <selection activeCell="A6" sqref="A6:XFD6"/>
    </sheetView>
  </sheetViews>
  <sheetFormatPr defaultColWidth="9" defaultRowHeight="14.4"/>
  <cols>
    <col min="1" max="1" width="4.21875" customWidth="1"/>
    <col min="2" max="2" width="4.33203125" customWidth="1"/>
    <col min="3" max="3" width="4.88671875" customWidth="1"/>
    <col min="4" max="4" width="9.77734375" customWidth="1"/>
    <col min="5" max="5" width="20.109375" customWidth="1"/>
    <col min="6" max="18" width="7.6640625" customWidth="1"/>
    <col min="19" max="19" width="9.77734375" customWidth="1"/>
  </cols>
  <sheetData>
    <row r="1" spans="1:18" ht="16.350000000000001" customHeight="1">
      <c r="A1" s="1"/>
      <c r="Q1" s="105" t="s">
        <v>339</v>
      </c>
      <c r="R1" s="105"/>
    </row>
    <row r="2" spans="1:18" ht="40.5" customHeight="1">
      <c r="A2" s="106" t="s">
        <v>17</v>
      </c>
      <c r="B2" s="106"/>
      <c r="C2" s="106"/>
      <c r="D2" s="106"/>
      <c r="E2" s="106"/>
      <c r="F2" s="106"/>
      <c r="G2" s="106"/>
      <c r="H2" s="106"/>
      <c r="I2" s="106"/>
      <c r="J2" s="106"/>
      <c r="K2" s="106"/>
      <c r="L2" s="106"/>
      <c r="M2" s="106"/>
      <c r="N2" s="106"/>
      <c r="O2" s="106"/>
      <c r="P2" s="106"/>
      <c r="Q2" s="106"/>
      <c r="R2" s="106"/>
    </row>
    <row r="3" spans="1:18" ht="24.15" customHeight="1">
      <c r="A3" s="102" t="s">
        <v>681</v>
      </c>
      <c r="B3" s="102"/>
      <c r="C3" s="102"/>
      <c r="D3" s="102"/>
      <c r="E3" s="102"/>
      <c r="F3" s="102"/>
      <c r="G3" s="102"/>
      <c r="H3" s="102"/>
      <c r="I3" s="102"/>
      <c r="J3" s="102"/>
      <c r="K3" s="102"/>
      <c r="L3" s="102"/>
      <c r="M3" s="102"/>
      <c r="N3" s="102"/>
      <c r="O3" s="102"/>
      <c r="P3" s="102"/>
      <c r="Q3" s="103" t="s">
        <v>31</v>
      </c>
      <c r="R3" s="103"/>
    </row>
    <row r="4" spans="1:18" ht="24.15" customHeight="1">
      <c r="A4" s="104" t="s">
        <v>158</v>
      </c>
      <c r="B4" s="104"/>
      <c r="C4" s="104"/>
      <c r="D4" s="104" t="s">
        <v>212</v>
      </c>
      <c r="E4" s="104" t="s">
        <v>213</v>
      </c>
      <c r="F4" s="104" t="s">
        <v>333</v>
      </c>
      <c r="G4" s="104" t="s">
        <v>340</v>
      </c>
      <c r="H4" s="104" t="s">
        <v>341</v>
      </c>
      <c r="I4" s="104" t="s">
        <v>342</v>
      </c>
      <c r="J4" s="104" t="s">
        <v>343</v>
      </c>
      <c r="K4" s="104" t="s">
        <v>344</v>
      </c>
      <c r="L4" s="104" t="s">
        <v>345</v>
      </c>
      <c r="M4" s="104" t="s">
        <v>346</v>
      </c>
      <c r="N4" s="104" t="s">
        <v>335</v>
      </c>
      <c r="O4" s="104" t="s">
        <v>347</v>
      </c>
      <c r="P4" s="104" t="s">
        <v>348</v>
      </c>
      <c r="Q4" s="104" t="s">
        <v>336</v>
      </c>
      <c r="R4" s="104" t="s">
        <v>338</v>
      </c>
    </row>
    <row r="5" spans="1:18" ht="21.6" customHeight="1">
      <c r="A5" s="2" t="s">
        <v>166</v>
      </c>
      <c r="B5" s="2" t="s">
        <v>167</v>
      </c>
      <c r="C5" s="2" t="s">
        <v>168</v>
      </c>
      <c r="D5" s="104"/>
      <c r="E5" s="104"/>
      <c r="F5" s="104"/>
      <c r="G5" s="104"/>
      <c r="H5" s="104"/>
      <c r="I5" s="104"/>
      <c r="J5" s="104"/>
      <c r="K5" s="104"/>
      <c r="L5" s="104"/>
      <c r="M5" s="104"/>
      <c r="N5" s="104"/>
      <c r="O5" s="104"/>
      <c r="P5" s="104"/>
      <c r="Q5" s="104"/>
      <c r="R5" s="104"/>
    </row>
    <row r="6" spans="1:18" ht="22.8" customHeight="1">
      <c r="A6" s="11">
        <v>208</v>
      </c>
      <c r="B6" s="11"/>
      <c r="C6" s="11"/>
      <c r="D6" s="9"/>
      <c r="E6" s="9"/>
      <c r="F6" s="48">
        <f t="shared" ref="F6:F7" si="0">SUM(G6:R6)</f>
        <v>1.01</v>
      </c>
      <c r="G6" s="10"/>
      <c r="H6" s="10"/>
      <c r="I6" s="10"/>
      <c r="J6" s="10"/>
      <c r="K6" s="10"/>
      <c r="L6" s="10"/>
      <c r="M6" s="10"/>
      <c r="N6" s="10"/>
      <c r="O6" s="10"/>
      <c r="P6" s="10"/>
      <c r="Q6" s="10"/>
      <c r="R6" s="17">
        <v>1.01</v>
      </c>
    </row>
    <row r="7" spans="1:18" ht="22.8" customHeight="1">
      <c r="A7" s="60">
        <v>208</v>
      </c>
      <c r="B7" s="60">
        <v>19</v>
      </c>
      <c r="C7" s="11"/>
      <c r="D7" s="16"/>
      <c r="E7" s="16"/>
      <c r="F7" s="48">
        <f t="shared" si="0"/>
        <v>1.01</v>
      </c>
      <c r="G7" s="10"/>
      <c r="H7" s="10"/>
      <c r="I7" s="10"/>
      <c r="J7" s="10"/>
      <c r="K7" s="10"/>
      <c r="L7" s="10"/>
      <c r="M7" s="10"/>
      <c r="N7" s="10"/>
      <c r="O7" s="10"/>
      <c r="P7" s="10"/>
      <c r="Q7" s="10"/>
      <c r="R7" s="17">
        <v>1.01</v>
      </c>
    </row>
    <row r="8" spans="1:18" ht="22.8" customHeight="1">
      <c r="A8" s="60">
        <v>208</v>
      </c>
      <c r="B8" s="60">
        <v>19</v>
      </c>
      <c r="C8" s="60" t="s">
        <v>684</v>
      </c>
      <c r="D8" s="15">
        <v>204001</v>
      </c>
      <c r="E8" s="47" t="s">
        <v>683</v>
      </c>
      <c r="F8" s="4">
        <f>SUM(G8:R8)</f>
        <v>1.01</v>
      </c>
      <c r="G8" s="17"/>
      <c r="H8" s="17"/>
      <c r="I8" s="17"/>
      <c r="J8" s="17"/>
      <c r="K8" s="17"/>
      <c r="L8" s="17"/>
      <c r="M8" s="17"/>
      <c r="N8" s="17"/>
      <c r="O8" s="17"/>
      <c r="P8" s="17"/>
      <c r="Q8" s="17"/>
      <c r="R8" s="17">
        <v>1.01</v>
      </c>
    </row>
    <row r="9" spans="1:18" ht="16.350000000000001" customHeight="1">
      <c r="A9" s="109" t="s">
        <v>259</v>
      </c>
      <c r="B9" s="109"/>
      <c r="C9" s="109"/>
      <c r="D9" s="109"/>
      <c r="E9" s="109"/>
    </row>
  </sheetData>
  <mergeCells count="21">
    <mergeCell ref="A9:E9"/>
    <mergeCell ref="D4:D5"/>
    <mergeCell ref="E4:E5"/>
    <mergeCell ref="F4:F5"/>
    <mergeCell ref="G4:G5"/>
    <mergeCell ref="Q1:R1"/>
    <mergeCell ref="A2:R2"/>
    <mergeCell ref="A3:P3"/>
    <mergeCell ref="Q3:R3"/>
    <mergeCell ref="A4:C4"/>
    <mergeCell ref="H4:H5"/>
    <mergeCell ref="I4:I5"/>
    <mergeCell ref="J4:J5"/>
    <mergeCell ref="K4:K5"/>
    <mergeCell ref="L4:L5"/>
    <mergeCell ref="M4:M5"/>
    <mergeCell ref="N4:N5"/>
    <mergeCell ref="O4:O5"/>
    <mergeCell ref="P4:P5"/>
    <mergeCell ref="Q4:Q5"/>
    <mergeCell ref="R4:R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B7" sqref="B7"/>
    </sheetView>
  </sheetViews>
  <sheetFormatPr defaultColWidth="9" defaultRowHeight="14.4"/>
  <cols>
    <col min="1" max="1" width="3.6640625" customWidth="1"/>
    <col min="2" max="2" width="3.88671875" customWidth="1"/>
    <col min="3" max="3" width="4.109375" customWidth="1"/>
    <col min="4" max="4" width="7" customWidth="1"/>
    <col min="5" max="5" width="15.88671875" customWidth="1"/>
    <col min="6" max="6" width="9.6640625" customWidth="1"/>
    <col min="7" max="7" width="8.44140625" customWidth="1"/>
    <col min="8" max="10" width="7.21875" customWidth="1"/>
    <col min="11" max="11" width="9.77734375" customWidth="1"/>
    <col min="12" max="17" width="7.21875" customWidth="1"/>
    <col min="18" max="18" width="8.5546875" customWidth="1"/>
    <col min="19" max="20" width="7.21875" customWidth="1"/>
    <col min="21" max="21" width="9.77734375" customWidth="1"/>
  </cols>
  <sheetData>
    <row r="1" spans="1:20" ht="16.350000000000001" customHeight="1">
      <c r="A1" s="1"/>
      <c r="S1" s="105" t="s">
        <v>349</v>
      </c>
      <c r="T1" s="105"/>
    </row>
    <row r="2" spans="1:20" ht="36.15" customHeight="1">
      <c r="A2" s="106" t="s">
        <v>18</v>
      </c>
      <c r="B2" s="106"/>
      <c r="C2" s="106"/>
      <c r="D2" s="106"/>
      <c r="E2" s="106"/>
      <c r="F2" s="106"/>
      <c r="G2" s="106"/>
      <c r="H2" s="106"/>
      <c r="I2" s="106"/>
      <c r="J2" s="106"/>
      <c r="K2" s="106"/>
      <c r="L2" s="106"/>
      <c r="M2" s="106"/>
      <c r="N2" s="106"/>
      <c r="O2" s="106"/>
      <c r="P2" s="106"/>
      <c r="Q2" s="106"/>
      <c r="R2" s="106"/>
      <c r="S2" s="106"/>
      <c r="T2" s="106"/>
    </row>
    <row r="3" spans="1:20" ht="24.15" customHeight="1">
      <c r="A3" s="102" t="s">
        <v>30</v>
      </c>
      <c r="B3" s="102"/>
      <c r="C3" s="102"/>
      <c r="D3" s="102"/>
      <c r="E3" s="102"/>
      <c r="F3" s="102"/>
      <c r="G3" s="102"/>
      <c r="H3" s="102"/>
      <c r="I3" s="102"/>
      <c r="J3" s="102"/>
      <c r="K3" s="102"/>
      <c r="L3" s="102"/>
      <c r="M3" s="102"/>
      <c r="N3" s="102"/>
      <c r="O3" s="102"/>
      <c r="P3" s="102"/>
      <c r="Q3" s="102"/>
      <c r="R3" s="102"/>
      <c r="S3" s="103" t="s">
        <v>31</v>
      </c>
      <c r="T3" s="103"/>
    </row>
    <row r="4" spans="1:20" ht="28.5" customHeight="1">
      <c r="A4" s="104" t="s">
        <v>158</v>
      </c>
      <c r="B4" s="104"/>
      <c r="C4" s="104"/>
      <c r="D4" s="104" t="s">
        <v>212</v>
      </c>
      <c r="E4" s="104" t="s">
        <v>213</v>
      </c>
      <c r="F4" s="104" t="s">
        <v>333</v>
      </c>
      <c r="G4" s="104" t="s">
        <v>216</v>
      </c>
      <c r="H4" s="104"/>
      <c r="I4" s="104"/>
      <c r="J4" s="104"/>
      <c r="K4" s="104"/>
      <c r="L4" s="104"/>
      <c r="M4" s="104"/>
      <c r="N4" s="104"/>
      <c r="O4" s="104"/>
      <c r="P4" s="104"/>
      <c r="Q4" s="104"/>
      <c r="R4" s="104" t="s">
        <v>219</v>
      </c>
      <c r="S4" s="104"/>
      <c r="T4" s="104"/>
    </row>
    <row r="5" spans="1:20" ht="36.15" customHeight="1">
      <c r="A5" s="2" t="s">
        <v>166</v>
      </c>
      <c r="B5" s="2" t="s">
        <v>167</v>
      </c>
      <c r="C5" s="2" t="s">
        <v>168</v>
      </c>
      <c r="D5" s="104"/>
      <c r="E5" s="104"/>
      <c r="F5" s="104"/>
      <c r="G5" s="2" t="s">
        <v>135</v>
      </c>
      <c r="H5" s="2" t="s">
        <v>350</v>
      </c>
      <c r="I5" s="2" t="s">
        <v>351</v>
      </c>
      <c r="J5" s="2" t="s">
        <v>352</v>
      </c>
      <c r="K5" s="2" t="s">
        <v>353</v>
      </c>
      <c r="L5" s="2" t="s">
        <v>354</v>
      </c>
      <c r="M5" s="2" t="s">
        <v>355</v>
      </c>
      <c r="N5" s="2" t="s">
        <v>356</v>
      </c>
      <c r="O5" s="2" t="s">
        <v>357</v>
      </c>
      <c r="P5" s="2" t="s">
        <v>358</v>
      </c>
      <c r="Q5" s="2" t="s">
        <v>359</v>
      </c>
      <c r="R5" s="2" t="s">
        <v>135</v>
      </c>
      <c r="S5" s="2" t="s">
        <v>286</v>
      </c>
      <c r="T5" s="2" t="s">
        <v>316</v>
      </c>
    </row>
    <row r="6" spans="1:20" ht="22.8" customHeight="1">
      <c r="A6" s="11"/>
      <c r="B6" s="11"/>
      <c r="C6" s="11"/>
      <c r="D6" s="11"/>
      <c r="E6" s="11" t="s">
        <v>135</v>
      </c>
      <c r="F6" s="48">
        <v>377.18</v>
      </c>
      <c r="G6" s="17">
        <v>377.18</v>
      </c>
      <c r="H6" s="61">
        <v>276.58</v>
      </c>
      <c r="I6" s="17">
        <v>2</v>
      </c>
      <c r="J6" s="17">
        <v>2</v>
      </c>
      <c r="K6" s="17"/>
      <c r="L6" s="17"/>
      <c r="M6" s="17">
        <v>0</v>
      </c>
      <c r="N6" s="17"/>
      <c r="O6" s="17">
        <v>11.3</v>
      </c>
      <c r="P6" s="17">
        <v>2</v>
      </c>
      <c r="Q6" s="17">
        <v>83.3</v>
      </c>
      <c r="R6" s="23"/>
      <c r="S6" s="23"/>
      <c r="T6" s="23"/>
    </row>
    <row r="7" spans="1:20" ht="22.8" customHeight="1">
      <c r="A7" s="19" t="s">
        <v>195</v>
      </c>
      <c r="B7" s="19"/>
      <c r="C7" s="11"/>
      <c r="D7" s="9" t="s">
        <v>153</v>
      </c>
      <c r="E7" s="9" t="s">
        <v>154</v>
      </c>
      <c r="F7" s="48">
        <v>377.18</v>
      </c>
      <c r="G7" s="17">
        <v>377.18</v>
      </c>
      <c r="H7" s="61">
        <v>276.58</v>
      </c>
      <c r="I7" s="17">
        <v>2</v>
      </c>
      <c r="J7" s="17">
        <v>2</v>
      </c>
      <c r="K7" s="17"/>
      <c r="L7" s="17"/>
      <c r="M7" s="17">
        <v>0</v>
      </c>
      <c r="N7" s="17"/>
      <c r="O7" s="17">
        <v>11.3</v>
      </c>
      <c r="P7" s="17">
        <v>2</v>
      </c>
      <c r="Q7" s="17">
        <v>83.3</v>
      </c>
      <c r="R7" s="23"/>
      <c r="S7" s="23"/>
      <c r="T7" s="23"/>
    </row>
    <row r="8" spans="1:20" ht="22.8" customHeight="1">
      <c r="A8" s="19" t="s">
        <v>195</v>
      </c>
      <c r="B8" s="19" t="s">
        <v>185</v>
      </c>
      <c r="C8" s="11"/>
      <c r="D8" s="16" t="s">
        <v>155</v>
      </c>
      <c r="E8" s="16" t="s">
        <v>156</v>
      </c>
      <c r="F8" s="48">
        <v>377.18</v>
      </c>
      <c r="G8" s="17">
        <v>377.18</v>
      </c>
      <c r="H8" s="61">
        <v>276.58</v>
      </c>
      <c r="I8" s="17">
        <v>2</v>
      </c>
      <c r="J8" s="17">
        <v>2</v>
      </c>
      <c r="K8" s="17"/>
      <c r="L8" s="17"/>
      <c r="M8" s="17">
        <v>0</v>
      </c>
      <c r="N8" s="17"/>
      <c r="O8" s="17">
        <v>11.3</v>
      </c>
      <c r="P8" s="17">
        <v>2</v>
      </c>
      <c r="Q8" s="17">
        <v>83.3</v>
      </c>
      <c r="R8" s="23"/>
      <c r="S8" s="23"/>
      <c r="T8" s="23"/>
    </row>
    <row r="9" spans="1:20" ht="22.8" customHeight="1">
      <c r="A9" s="19" t="s">
        <v>195</v>
      </c>
      <c r="B9" s="19" t="s">
        <v>185</v>
      </c>
      <c r="C9" s="19" t="s">
        <v>185</v>
      </c>
      <c r="D9" s="15" t="s">
        <v>229</v>
      </c>
      <c r="E9" s="3" t="s">
        <v>232</v>
      </c>
      <c r="F9" s="4">
        <v>377.18</v>
      </c>
      <c r="G9" s="17">
        <v>377.18</v>
      </c>
      <c r="H9" s="61">
        <v>276.58</v>
      </c>
      <c r="I9" s="17">
        <v>2</v>
      </c>
      <c r="J9" s="17">
        <v>2</v>
      </c>
      <c r="K9" s="17"/>
      <c r="L9" s="17"/>
      <c r="M9" s="17">
        <v>0</v>
      </c>
      <c r="N9" s="17"/>
      <c r="O9" s="17">
        <v>11.3</v>
      </c>
      <c r="P9" s="17">
        <v>2</v>
      </c>
      <c r="Q9" s="17">
        <v>83.3</v>
      </c>
      <c r="R9" s="17"/>
      <c r="S9" s="17"/>
      <c r="T9" s="17"/>
    </row>
    <row r="10" spans="1:20" ht="22.8" customHeight="1">
      <c r="A10" s="109" t="s">
        <v>259</v>
      </c>
      <c r="B10" s="109"/>
      <c r="C10" s="109"/>
      <c r="D10" s="109"/>
      <c r="E10" s="109"/>
      <c r="F10" s="109"/>
    </row>
    <row r="15" spans="1:20">
      <c r="K15" s="50"/>
    </row>
    <row r="17" spans="11:11">
      <c r="K17" s="62"/>
    </row>
  </sheetData>
  <mergeCells count="11">
    <mergeCell ref="A10:F10"/>
    <mergeCell ref="D4:D5"/>
    <mergeCell ref="E4:E5"/>
    <mergeCell ref="F4:F5"/>
    <mergeCell ref="S1:T1"/>
    <mergeCell ref="A2:T2"/>
    <mergeCell ref="A3:R3"/>
    <mergeCell ref="S3:T3"/>
    <mergeCell ref="A4:C4"/>
    <mergeCell ref="G4:Q4"/>
    <mergeCell ref="R4:T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election activeCell="B7" sqref="B7"/>
    </sheetView>
  </sheetViews>
  <sheetFormatPr defaultColWidth="9" defaultRowHeight="14.4"/>
  <cols>
    <col min="1" max="1" width="4.44140625" customWidth="1"/>
    <col min="2" max="3" width="4.6640625" customWidth="1"/>
    <col min="4" max="4" width="10.21875" customWidth="1"/>
    <col min="5" max="5" width="18.21875" customWidth="1"/>
    <col min="6" max="6" width="10.6640625" customWidth="1"/>
    <col min="7" max="34" width="7.21875" customWidth="1"/>
    <col min="35" max="35" width="9.77734375" customWidth="1"/>
  </cols>
  <sheetData>
    <row r="1" spans="1:34" ht="13.8" customHeight="1">
      <c r="A1" s="1"/>
      <c r="F1" s="1"/>
      <c r="AG1" s="105" t="s">
        <v>360</v>
      </c>
      <c r="AH1" s="105"/>
    </row>
    <row r="2" spans="1:34" ht="43.95" customHeight="1">
      <c r="A2" s="106" t="s">
        <v>19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row>
    <row r="3" spans="1:34" ht="19.8" customHeight="1">
      <c r="A3" s="102" t="s">
        <v>30</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46"/>
      <c r="AG3" s="103" t="s">
        <v>31</v>
      </c>
      <c r="AH3" s="103"/>
    </row>
    <row r="4" spans="1:34" ht="25.05" customHeight="1">
      <c r="A4" s="104" t="s">
        <v>158</v>
      </c>
      <c r="B4" s="104"/>
      <c r="C4" s="104"/>
      <c r="D4" s="104" t="s">
        <v>212</v>
      </c>
      <c r="E4" s="104" t="s">
        <v>213</v>
      </c>
      <c r="F4" s="104" t="s">
        <v>361</v>
      </c>
      <c r="G4" s="104" t="s">
        <v>362</v>
      </c>
      <c r="H4" s="104" t="s">
        <v>363</v>
      </c>
      <c r="I4" s="104" t="s">
        <v>364</v>
      </c>
      <c r="J4" s="104" t="s">
        <v>365</v>
      </c>
      <c r="K4" s="104" t="s">
        <v>366</v>
      </c>
      <c r="L4" s="104" t="s">
        <v>367</v>
      </c>
      <c r="M4" s="104" t="s">
        <v>368</v>
      </c>
      <c r="N4" s="104" t="s">
        <v>369</v>
      </c>
      <c r="O4" s="104" t="s">
        <v>370</v>
      </c>
      <c r="P4" s="104" t="s">
        <v>371</v>
      </c>
      <c r="Q4" s="104" t="s">
        <v>356</v>
      </c>
      <c r="R4" s="104" t="s">
        <v>358</v>
      </c>
      <c r="S4" s="104" t="s">
        <v>372</v>
      </c>
      <c r="T4" s="104" t="s">
        <v>351</v>
      </c>
      <c r="U4" s="104" t="s">
        <v>352</v>
      </c>
      <c r="V4" s="104" t="s">
        <v>355</v>
      </c>
      <c r="W4" s="104" t="s">
        <v>373</v>
      </c>
      <c r="X4" s="104" t="s">
        <v>374</v>
      </c>
      <c r="Y4" s="104" t="s">
        <v>375</v>
      </c>
      <c r="Z4" s="104" t="s">
        <v>376</v>
      </c>
      <c r="AA4" s="104" t="s">
        <v>354</v>
      </c>
      <c r="AB4" s="104" t="s">
        <v>377</v>
      </c>
      <c r="AC4" s="104" t="s">
        <v>378</v>
      </c>
      <c r="AD4" s="104" t="s">
        <v>357</v>
      </c>
      <c r="AE4" s="104" t="s">
        <v>379</v>
      </c>
      <c r="AF4" s="104" t="s">
        <v>380</v>
      </c>
      <c r="AG4" s="104" t="s">
        <v>685</v>
      </c>
      <c r="AH4" s="104" t="s">
        <v>359</v>
      </c>
    </row>
    <row r="5" spans="1:34" ht="21.6" customHeight="1">
      <c r="A5" s="2" t="s">
        <v>166</v>
      </c>
      <c r="B5" s="2" t="s">
        <v>167</v>
      </c>
      <c r="C5" s="2" t="s">
        <v>168</v>
      </c>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row>
    <row r="6" spans="1:34" ht="22.8" customHeight="1">
      <c r="A6" s="14"/>
      <c r="B6" s="22"/>
      <c r="C6" s="22"/>
      <c r="D6" s="3"/>
      <c r="E6" s="3" t="s">
        <v>135</v>
      </c>
      <c r="F6" s="17">
        <f t="shared" ref="F6:F8" si="0">SUM(G6:AH6)</f>
        <v>377.18</v>
      </c>
      <c r="G6" s="17">
        <v>24</v>
      </c>
      <c r="H6" s="17">
        <v>14</v>
      </c>
      <c r="I6" s="17">
        <v>2</v>
      </c>
      <c r="J6" s="17"/>
      <c r="K6" s="17">
        <v>2</v>
      </c>
      <c r="L6" s="17">
        <v>20</v>
      </c>
      <c r="M6" s="17">
        <v>26</v>
      </c>
      <c r="N6" s="17"/>
      <c r="O6" s="17">
        <v>14.6</v>
      </c>
      <c r="P6" s="17">
        <v>40</v>
      </c>
      <c r="Q6" s="17"/>
      <c r="R6" s="17">
        <v>3</v>
      </c>
      <c r="S6" s="17"/>
      <c r="T6" s="17">
        <v>2</v>
      </c>
      <c r="U6" s="17">
        <v>2</v>
      </c>
      <c r="V6" s="17"/>
      <c r="W6" s="17"/>
      <c r="X6" s="17"/>
      <c r="Y6" s="17"/>
      <c r="Z6" s="17">
        <v>3</v>
      </c>
      <c r="AA6" s="17"/>
      <c r="AB6" s="17">
        <v>74.599999999999994</v>
      </c>
      <c r="AC6" s="17"/>
      <c r="AD6" s="17">
        <v>11.3</v>
      </c>
      <c r="AE6" s="17">
        <v>42.58</v>
      </c>
      <c r="AF6" s="17"/>
      <c r="AG6" s="17">
        <v>12.8</v>
      </c>
      <c r="AH6" s="17">
        <v>83.3</v>
      </c>
    </row>
    <row r="7" spans="1:34" ht="22.8" customHeight="1">
      <c r="A7" s="19" t="s">
        <v>195</v>
      </c>
      <c r="B7" s="19"/>
      <c r="C7" s="11"/>
      <c r="D7" s="9" t="s">
        <v>153</v>
      </c>
      <c r="E7" s="9" t="s">
        <v>154</v>
      </c>
      <c r="F7" s="17">
        <f t="shared" si="0"/>
        <v>377.18</v>
      </c>
      <c r="G7" s="17">
        <v>24</v>
      </c>
      <c r="H7" s="17">
        <v>14</v>
      </c>
      <c r="I7" s="17">
        <v>2</v>
      </c>
      <c r="J7" s="17"/>
      <c r="K7" s="17">
        <v>2</v>
      </c>
      <c r="L7" s="17">
        <v>20</v>
      </c>
      <c r="M7" s="17">
        <v>26</v>
      </c>
      <c r="N7" s="17"/>
      <c r="O7" s="17">
        <v>14.6</v>
      </c>
      <c r="P7" s="17">
        <v>40</v>
      </c>
      <c r="Q7" s="17"/>
      <c r="R7" s="17">
        <v>3</v>
      </c>
      <c r="S7" s="17"/>
      <c r="T7" s="17">
        <v>2</v>
      </c>
      <c r="U7" s="17">
        <v>2</v>
      </c>
      <c r="V7" s="17"/>
      <c r="W7" s="17"/>
      <c r="X7" s="17"/>
      <c r="Y7" s="17"/>
      <c r="Z7" s="17">
        <v>3</v>
      </c>
      <c r="AA7" s="17"/>
      <c r="AB7" s="17">
        <v>74.599999999999994</v>
      </c>
      <c r="AC7" s="17"/>
      <c r="AD7" s="17">
        <v>11.3</v>
      </c>
      <c r="AE7" s="17">
        <v>42.58</v>
      </c>
      <c r="AF7" s="17"/>
      <c r="AG7" s="17">
        <v>12.8</v>
      </c>
      <c r="AH7" s="17">
        <v>83.3</v>
      </c>
    </row>
    <row r="8" spans="1:34" ht="22.8" customHeight="1">
      <c r="A8" s="19" t="s">
        <v>195</v>
      </c>
      <c r="B8" s="19" t="s">
        <v>185</v>
      </c>
      <c r="C8" s="11"/>
      <c r="D8" s="16" t="s">
        <v>155</v>
      </c>
      <c r="E8" s="16" t="s">
        <v>156</v>
      </c>
      <c r="F8" s="17">
        <f t="shared" si="0"/>
        <v>377.18</v>
      </c>
      <c r="G8" s="17">
        <v>24</v>
      </c>
      <c r="H8" s="17">
        <v>14</v>
      </c>
      <c r="I8" s="17">
        <v>2</v>
      </c>
      <c r="J8" s="17"/>
      <c r="K8" s="17">
        <v>2</v>
      </c>
      <c r="L8" s="17">
        <v>20</v>
      </c>
      <c r="M8" s="17">
        <v>26</v>
      </c>
      <c r="N8" s="17"/>
      <c r="O8" s="17">
        <v>14.6</v>
      </c>
      <c r="P8" s="17">
        <v>40</v>
      </c>
      <c r="Q8" s="17"/>
      <c r="R8" s="17">
        <v>3</v>
      </c>
      <c r="S8" s="17"/>
      <c r="T8" s="17">
        <v>2</v>
      </c>
      <c r="U8" s="17">
        <v>2</v>
      </c>
      <c r="V8" s="17"/>
      <c r="W8" s="17"/>
      <c r="X8" s="17"/>
      <c r="Y8" s="17"/>
      <c r="Z8" s="17">
        <v>3</v>
      </c>
      <c r="AA8" s="17"/>
      <c r="AB8" s="17">
        <v>74.599999999999994</v>
      </c>
      <c r="AC8" s="17"/>
      <c r="AD8" s="17">
        <v>11.3</v>
      </c>
      <c r="AE8" s="17">
        <v>42.58</v>
      </c>
      <c r="AF8" s="17"/>
      <c r="AG8" s="17">
        <v>12.8</v>
      </c>
      <c r="AH8" s="17">
        <v>83.3</v>
      </c>
    </row>
    <row r="9" spans="1:34" ht="22.8" customHeight="1">
      <c r="A9" s="19" t="s">
        <v>195</v>
      </c>
      <c r="B9" s="19" t="s">
        <v>185</v>
      </c>
      <c r="C9" s="19" t="s">
        <v>185</v>
      </c>
      <c r="D9" s="15" t="s">
        <v>229</v>
      </c>
      <c r="E9" s="3" t="s">
        <v>232</v>
      </c>
      <c r="F9" s="17">
        <f>SUM(G9:AH9)</f>
        <v>377.18</v>
      </c>
      <c r="G9" s="17">
        <v>24</v>
      </c>
      <c r="H9" s="17">
        <v>14</v>
      </c>
      <c r="I9" s="17">
        <v>2</v>
      </c>
      <c r="J9" s="17"/>
      <c r="K9" s="17">
        <v>2</v>
      </c>
      <c r="L9" s="17">
        <v>20</v>
      </c>
      <c r="M9" s="17">
        <v>26</v>
      </c>
      <c r="N9" s="17"/>
      <c r="O9" s="17">
        <v>14.6</v>
      </c>
      <c r="P9" s="17">
        <v>40</v>
      </c>
      <c r="Q9" s="17"/>
      <c r="R9" s="17">
        <v>3</v>
      </c>
      <c r="S9" s="17"/>
      <c r="T9" s="17">
        <v>2</v>
      </c>
      <c r="U9" s="17">
        <v>2</v>
      </c>
      <c r="V9" s="17"/>
      <c r="W9" s="17"/>
      <c r="X9" s="17"/>
      <c r="Y9" s="17"/>
      <c r="Z9" s="17">
        <v>3</v>
      </c>
      <c r="AA9" s="17"/>
      <c r="AB9" s="17">
        <v>74.599999999999994</v>
      </c>
      <c r="AC9" s="17"/>
      <c r="AD9" s="17">
        <v>11.3</v>
      </c>
      <c r="AE9" s="17">
        <v>42.58</v>
      </c>
      <c r="AF9" s="17"/>
      <c r="AG9" s="17">
        <v>12.8</v>
      </c>
      <c r="AH9" s="17">
        <v>83.3</v>
      </c>
    </row>
    <row r="10" spans="1:34" ht="16.350000000000001" customHeight="1">
      <c r="A10" s="109" t="s">
        <v>259</v>
      </c>
      <c r="B10" s="109"/>
      <c r="C10" s="109"/>
      <c r="D10" s="109"/>
      <c r="E10" s="109"/>
    </row>
  </sheetData>
  <mergeCells count="37">
    <mergeCell ref="AC4:AC5"/>
    <mergeCell ref="AD4:AD5"/>
    <mergeCell ref="AE4:AE5"/>
    <mergeCell ref="AG4:AG5"/>
    <mergeCell ref="AH4:AH5"/>
    <mergeCell ref="AF4:AF5"/>
    <mergeCell ref="X4:X5"/>
    <mergeCell ref="Y4:Y5"/>
    <mergeCell ref="Z4:Z5"/>
    <mergeCell ref="AA4:AA5"/>
    <mergeCell ref="AB4:AB5"/>
    <mergeCell ref="S4:S5"/>
    <mergeCell ref="T4:T5"/>
    <mergeCell ref="U4:U5"/>
    <mergeCell ref="V4:V5"/>
    <mergeCell ref="W4:W5"/>
    <mergeCell ref="A10:E10"/>
    <mergeCell ref="D4:D5"/>
    <mergeCell ref="E4:E5"/>
    <mergeCell ref="F4:F5"/>
    <mergeCell ref="G4:G5"/>
    <mergeCell ref="AG1:AH1"/>
    <mergeCell ref="A2:AH2"/>
    <mergeCell ref="A3:AE3"/>
    <mergeCell ref="AG3:AH3"/>
    <mergeCell ref="A4:C4"/>
    <mergeCell ref="H4:H5"/>
    <mergeCell ref="I4:I5"/>
    <mergeCell ref="J4:J5"/>
    <mergeCell ref="K4:K5"/>
    <mergeCell ref="L4:L5"/>
    <mergeCell ref="M4:M5"/>
    <mergeCell ref="N4:N5"/>
    <mergeCell ref="O4:O5"/>
    <mergeCell ref="P4:P5"/>
    <mergeCell ref="Q4:Q5"/>
    <mergeCell ref="R4:R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C15" sqref="C15"/>
    </sheetView>
  </sheetViews>
  <sheetFormatPr defaultColWidth="9"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1"/>
      <c r="G1" s="105" t="s">
        <v>381</v>
      </c>
      <c r="H1" s="105"/>
    </row>
    <row r="2" spans="1:8" ht="33.6" customHeight="1">
      <c r="A2" s="106" t="s">
        <v>20</v>
      </c>
      <c r="B2" s="106"/>
      <c r="C2" s="106"/>
      <c r="D2" s="106"/>
      <c r="E2" s="106"/>
      <c r="F2" s="106"/>
      <c r="G2" s="106"/>
      <c r="H2" s="106"/>
    </row>
    <row r="3" spans="1:8" ht="24.15" customHeight="1">
      <c r="A3" s="102" t="s">
        <v>30</v>
      </c>
      <c r="B3" s="102"/>
      <c r="C3" s="102"/>
      <c r="D3" s="102"/>
      <c r="E3" s="102"/>
      <c r="F3" s="102"/>
      <c r="G3" s="102"/>
      <c r="H3" s="7" t="s">
        <v>31</v>
      </c>
    </row>
    <row r="4" spans="1:8" ht="23.25" customHeight="1">
      <c r="A4" s="104" t="s">
        <v>382</v>
      </c>
      <c r="B4" s="104" t="s">
        <v>383</v>
      </c>
      <c r="C4" s="104" t="s">
        <v>384</v>
      </c>
      <c r="D4" s="104" t="s">
        <v>385</v>
      </c>
      <c r="E4" s="104" t="s">
        <v>386</v>
      </c>
      <c r="F4" s="104"/>
      <c r="G4" s="104"/>
      <c r="H4" s="104" t="s">
        <v>387</v>
      </c>
    </row>
    <row r="5" spans="1:8" ht="25.8" customHeight="1">
      <c r="A5" s="104"/>
      <c r="B5" s="104"/>
      <c r="C5" s="104"/>
      <c r="D5" s="104"/>
      <c r="E5" s="2" t="s">
        <v>137</v>
      </c>
      <c r="F5" s="2" t="s">
        <v>388</v>
      </c>
      <c r="G5" s="2" t="s">
        <v>389</v>
      </c>
      <c r="H5" s="104"/>
    </row>
    <row r="6" spans="1:8" ht="22.8" customHeight="1">
      <c r="A6" s="11"/>
      <c r="B6" s="11" t="s">
        <v>135</v>
      </c>
      <c r="C6" s="17">
        <f t="shared" ref="C6:C7" si="0">SUM(D6,E6,H6)</f>
        <v>11.3</v>
      </c>
      <c r="D6" s="17">
        <v>0</v>
      </c>
      <c r="E6" s="48">
        <f t="shared" ref="E6:E7" si="1">SUM(F6:G6)</f>
        <v>11.3</v>
      </c>
      <c r="F6" s="17"/>
      <c r="G6" s="17">
        <v>11.3</v>
      </c>
      <c r="H6" s="17">
        <v>0</v>
      </c>
    </row>
    <row r="7" spans="1:8" ht="22.8" customHeight="1">
      <c r="A7" s="9" t="s">
        <v>153</v>
      </c>
      <c r="B7" s="9" t="s">
        <v>154</v>
      </c>
      <c r="C7" s="17">
        <f t="shared" si="0"/>
        <v>11.3</v>
      </c>
      <c r="D7" s="17">
        <v>0</v>
      </c>
      <c r="E7" s="48">
        <f t="shared" si="1"/>
        <v>11.3</v>
      </c>
      <c r="F7" s="17"/>
      <c r="G7" s="17">
        <v>11.3</v>
      </c>
      <c r="H7" s="17">
        <v>0</v>
      </c>
    </row>
    <row r="8" spans="1:8" ht="22.8" customHeight="1">
      <c r="A8" s="15" t="s">
        <v>155</v>
      </c>
      <c r="B8" s="15" t="s">
        <v>156</v>
      </c>
      <c r="C8" s="17">
        <f>SUM(D8,E8,H8)</f>
        <v>11.3</v>
      </c>
      <c r="D8" s="17">
        <v>0</v>
      </c>
      <c r="E8" s="4">
        <f>SUM(F8:G8)</f>
        <v>11.3</v>
      </c>
      <c r="F8" s="17"/>
      <c r="G8" s="17">
        <v>11.3</v>
      </c>
      <c r="H8" s="17">
        <v>0</v>
      </c>
    </row>
    <row r="9" spans="1:8" ht="16.350000000000001" customHeight="1">
      <c r="A9" s="109" t="s">
        <v>259</v>
      </c>
      <c r="B9" s="109"/>
      <c r="C9" s="109"/>
    </row>
  </sheetData>
  <mergeCells count="10">
    <mergeCell ref="G1:H1"/>
    <mergeCell ref="A2:H2"/>
    <mergeCell ref="A3:G3"/>
    <mergeCell ref="E4:G4"/>
    <mergeCell ref="A9:C9"/>
    <mergeCell ref="A4:A5"/>
    <mergeCell ref="B4:B5"/>
    <mergeCell ref="C4:C5"/>
    <mergeCell ref="D4:D5"/>
    <mergeCell ref="H4:H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ColWidth="9"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1"/>
      <c r="G1" s="105" t="s">
        <v>390</v>
      </c>
      <c r="H1" s="105"/>
    </row>
    <row r="2" spans="1:8" ht="38.85" customHeight="1">
      <c r="A2" s="106" t="s">
        <v>21</v>
      </c>
      <c r="B2" s="106"/>
      <c r="C2" s="106"/>
      <c r="D2" s="106"/>
      <c r="E2" s="106"/>
      <c r="F2" s="106"/>
      <c r="G2" s="106"/>
      <c r="H2" s="106"/>
    </row>
    <row r="3" spans="1:8" ht="24.15" customHeight="1">
      <c r="A3" s="102" t="s">
        <v>30</v>
      </c>
      <c r="B3" s="102"/>
      <c r="C3" s="102"/>
      <c r="D3" s="102"/>
      <c r="E3" s="102"/>
      <c r="F3" s="102"/>
      <c r="G3" s="102"/>
      <c r="H3" s="7" t="s">
        <v>31</v>
      </c>
    </row>
    <row r="4" spans="1:8" ht="23.25" customHeight="1">
      <c r="A4" s="104" t="s">
        <v>159</v>
      </c>
      <c r="B4" s="104" t="s">
        <v>160</v>
      </c>
      <c r="C4" s="104" t="s">
        <v>135</v>
      </c>
      <c r="D4" s="104" t="s">
        <v>391</v>
      </c>
      <c r="E4" s="104"/>
      <c r="F4" s="104"/>
      <c r="G4" s="104"/>
      <c r="H4" s="104" t="s">
        <v>162</v>
      </c>
    </row>
    <row r="5" spans="1:8" ht="19.8" customHeight="1">
      <c r="A5" s="104"/>
      <c r="B5" s="104"/>
      <c r="C5" s="104"/>
      <c r="D5" s="104" t="s">
        <v>137</v>
      </c>
      <c r="E5" s="104" t="s">
        <v>257</v>
      </c>
      <c r="F5" s="104"/>
      <c r="G5" s="104" t="s">
        <v>258</v>
      </c>
      <c r="H5" s="104"/>
    </row>
    <row r="6" spans="1:8" ht="27.6" customHeight="1">
      <c r="A6" s="104"/>
      <c r="B6" s="104"/>
      <c r="C6" s="104"/>
      <c r="D6" s="104"/>
      <c r="E6" s="2" t="s">
        <v>236</v>
      </c>
      <c r="F6" s="2" t="s">
        <v>223</v>
      </c>
      <c r="G6" s="104"/>
      <c r="H6" s="104"/>
    </row>
    <row r="7" spans="1:8" ht="22.8" customHeight="1">
      <c r="A7" s="11"/>
      <c r="B7" s="14" t="s">
        <v>135</v>
      </c>
      <c r="C7" s="10">
        <v>450</v>
      </c>
      <c r="D7" s="10"/>
      <c r="E7" s="10"/>
      <c r="F7" s="10"/>
      <c r="G7" s="10"/>
      <c r="H7" s="10">
        <v>450</v>
      </c>
    </row>
    <row r="8" spans="1:8" ht="22.8" customHeight="1">
      <c r="A8" s="9" t="s">
        <v>153</v>
      </c>
      <c r="B8" s="9" t="s">
        <v>154</v>
      </c>
      <c r="C8" s="10">
        <v>450</v>
      </c>
      <c r="D8" s="10"/>
      <c r="E8" s="10"/>
      <c r="F8" s="10"/>
      <c r="G8" s="10"/>
      <c r="H8" s="10">
        <v>450</v>
      </c>
    </row>
    <row r="9" spans="1:8" ht="22.8" customHeight="1">
      <c r="A9" s="16" t="s">
        <v>155</v>
      </c>
      <c r="B9" s="16" t="s">
        <v>156</v>
      </c>
      <c r="C9" s="10">
        <v>450</v>
      </c>
      <c r="D9" s="10"/>
      <c r="E9" s="10"/>
      <c r="F9" s="10"/>
      <c r="G9" s="10"/>
      <c r="H9" s="10">
        <v>450</v>
      </c>
    </row>
    <row r="10" spans="1:8" ht="22.8" customHeight="1">
      <c r="A10" s="16" t="s">
        <v>187</v>
      </c>
      <c r="B10" s="16" t="s">
        <v>188</v>
      </c>
      <c r="C10" s="10">
        <v>450</v>
      </c>
      <c r="D10" s="10"/>
      <c r="E10" s="10"/>
      <c r="F10" s="10"/>
      <c r="G10" s="10"/>
      <c r="H10" s="10">
        <v>450</v>
      </c>
    </row>
    <row r="11" spans="1:8" ht="22.8" customHeight="1">
      <c r="A11" s="16" t="s">
        <v>392</v>
      </c>
      <c r="B11" s="16" t="s">
        <v>393</v>
      </c>
      <c r="C11" s="10">
        <v>450</v>
      </c>
      <c r="D11" s="10"/>
      <c r="E11" s="10"/>
      <c r="F11" s="10"/>
      <c r="G11" s="10"/>
      <c r="H11" s="10">
        <v>450</v>
      </c>
    </row>
    <row r="12" spans="1:8" ht="22.8" customHeight="1">
      <c r="A12" s="15" t="s">
        <v>394</v>
      </c>
      <c r="B12" s="15" t="s">
        <v>395</v>
      </c>
      <c r="C12" s="4">
        <v>450</v>
      </c>
      <c r="D12" s="4"/>
      <c r="E12" s="17"/>
      <c r="F12" s="17"/>
      <c r="G12" s="17"/>
      <c r="H12" s="17">
        <v>450</v>
      </c>
    </row>
    <row r="13" spans="1:8" ht="16.350000000000001" customHeight="1">
      <c r="A13" s="109" t="s">
        <v>259</v>
      </c>
      <c r="B13" s="109"/>
      <c r="C13" s="109"/>
    </row>
  </sheetData>
  <mergeCells count="12">
    <mergeCell ref="A13:C13"/>
    <mergeCell ref="A4:A6"/>
    <mergeCell ref="B4:B6"/>
    <mergeCell ref="C4:C6"/>
    <mergeCell ref="D5:D6"/>
    <mergeCell ref="G1:H1"/>
    <mergeCell ref="A2:H2"/>
    <mergeCell ref="A3:G3"/>
    <mergeCell ref="D4:G4"/>
    <mergeCell ref="E5:F5"/>
    <mergeCell ref="G5:G6"/>
    <mergeCell ref="H4:H6"/>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workbookViewId="0">
      <selection activeCell="A9" sqref="A9:F11"/>
    </sheetView>
  </sheetViews>
  <sheetFormatPr defaultColWidth="9" defaultRowHeight="14.4"/>
  <cols>
    <col min="1" max="1" width="4.44140625" customWidth="1"/>
    <col min="2" max="2" width="4.77734375" customWidth="1"/>
    <col min="3" max="3" width="5" customWidth="1"/>
    <col min="4" max="4" width="6.6640625" customWidth="1"/>
    <col min="5" max="5" width="16.44140625" customWidth="1"/>
    <col min="6" max="6" width="11.77734375" customWidth="1"/>
    <col min="7" max="20" width="7.21875" customWidth="1"/>
    <col min="21" max="21" width="9.77734375" customWidth="1"/>
  </cols>
  <sheetData>
    <row r="1" spans="1:20" ht="16.350000000000001" customHeight="1">
      <c r="A1" s="1"/>
      <c r="S1" s="105" t="s">
        <v>396</v>
      </c>
      <c r="T1" s="105"/>
    </row>
    <row r="2" spans="1:20" ht="47.4" customHeight="1">
      <c r="A2" s="106" t="s">
        <v>22</v>
      </c>
      <c r="B2" s="106"/>
      <c r="C2" s="106"/>
      <c r="D2" s="106"/>
      <c r="E2" s="106"/>
      <c r="F2" s="106"/>
      <c r="G2" s="106"/>
      <c r="H2" s="106"/>
      <c r="I2" s="106"/>
      <c r="J2" s="106"/>
      <c r="K2" s="106"/>
      <c r="L2" s="106"/>
      <c r="M2" s="106"/>
      <c r="N2" s="106"/>
      <c r="O2" s="106"/>
      <c r="P2" s="106"/>
      <c r="Q2" s="106"/>
    </row>
    <row r="3" spans="1:20" ht="24.15" customHeight="1">
      <c r="A3" s="102" t="s">
        <v>30</v>
      </c>
      <c r="B3" s="102"/>
      <c r="C3" s="102"/>
      <c r="D3" s="102"/>
      <c r="E3" s="102"/>
      <c r="F3" s="102"/>
      <c r="G3" s="102"/>
      <c r="H3" s="102"/>
      <c r="I3" s="102"/>
      <c r="J3" s="102"/>
      <c r="K3" s="102"/>
      <c r="L3" s="102"/>
      <c r="M3" s="102"/>
      <c r="N3" s="102"/>
      <c r="O3" s="102"/>
      <c r="P3" s="102"/>
      <c r="Q3" s="102"/>
      <c r="R3" s="102"/>
      <c r="S3" s="103" t="s">
        <v>31</v>
      </c>
      <c r="T3" s="103"/>
    </row>
    <row r="4" spans="1:20" ht="28.05" customHeight="1">
      <c r="A4" s="104" t="s">
        <v>158</v>
      </c>
      <c r="B4" s="104"/>
      <c r="C4" s="104"/>
      <c r="D4" s="104" t="s">
        <v>212</v>
      </c>
      <c r="E4" s="104" t="s">
        <v>213</v>
      </c>
      <c r="F4" s="104" t="s">
        <v>214</v>
      </c>
      <c r="G4" s="104" t="s">
        <v>215</v>
      </c>
      <c r="H4" s="104" t="s">
        <v>216</v>
      </c>
      <c r="I4" s="104" t="s">
        <v>217</v>
      </c>
      <c r="J4" s="104" t="s">
        <v>218</v>
      </c>
      <c r="K4" s="104" t="s">
        <v>219</v>
      </c>
      <c r="L4" s="104" t="s">
        <v>220</v>
      </c>
      <c r="M4" s="104" t="s">
        <v>221</v>
      </c>
      <c r="N4" s="104" t="s">
        <v>222</v>
      </c>
      <c r="O4" s="104" t="s">
        <v>223</v>
      </c>
      <c r="P4" s="104" t="s">
        <v>224</v>
      </c>
      <c r="Q4" s="104" t="s">
        <v>225</v>
      </c>
      <c r="R4" s="104" t="s">
        <v>226</v>
      </c>
      <c r="S4" s="104" t="s">
        <v>227</v>
      </c>
      <c r="T4" s="104" t="s">
        <v>228</v>
      </c>
    </row>
    <row r="5" spans="1:20" ht="20.25" customHeight="1">
      <c r="A5" s="2" t="s">
        <v>166</v>
      </c>
      <c r="B5" s="2" t="s">
        <v>167</v>
      </c>
      <c r="C5" s="2" t="s">
        <v>168</v>
      </c>
      <c r="D5" s="104"/>
      <c r="E5" s="104"/>
      <c r="F5" s="104"/>
      <c r="G5" s="104"/>
      <c r="H5" s="104"/>
      <c r="I5" s="104"/>
      <c r="J5" s="104"/>
      <c r="K5" s="104"/>
      <c r="L5" s="104"/>
      <c r="M5" s="104"/>
      <c r="N5" s="104"/>
      <c r="O5" s="104"/>
      <c r="P5" s="104"/>
      <c r="Q5" s="104"/>
      <c r="R5" s="104"/>
      <c r="S5" s="104"/>
      <c r="T5" s="104"/>
    </row>
    <row r="6" spans="1:20" ht="22.8" customHeight="1">
      <c r="A6" s="11"/>
      <c r="B6" s="11"/>
      <c r="C6" s="11"/>
      <c r="D6" s="11"/>
      <c r="E6" s="11" t="s">
        <v>135</v>
      </c>
      <c r="F6" s="10">
        <f>SUM(F7)</f>
        <v>9080</v>
      </c>
      <c r="G6" s="10"/>
      <c r="H6" s="10">
        <f>SUM(H7)</f>
        <v>9080</v>
      </c>
      <c r="I6" s="10"/>
      <c r="J6" s="10"/>
      <c r="K6" s="10"/>
      <c r="L6" s="10"/>
      <c r="M6" s="10"/>
      <c r="N6" s="10"/>
      <c r="O6" s="10"/>
      <c r="P6" s="10"/>
      <c r="Q6" s="10"/>
      <c r="R6" s="10"/>
      <c r="S6" s="10"/>
      <c r="T6" s="10"/>
    </row>
    <row r="7" spans="1:20" ht="22.8" customHeight="1">
      <c r="A7" s="11"/>
      <c r="B7" s="11"/>
      <c r="C7" s="11"/>
      <c r="D7" s="9" t="s">
        <v>153</v>
      </c>
      <c r="E7" s="9" t="s">
        <v>154</v>
      </c>
      <c r="F7" s="10">
        <f>SUM(F8)</f>
        <v>9080</v>
      </c>
      <c r="G7" s="10"/>
      <c r="H7" s="10">
        <f>SUM(H8)</f>
        <v>9080</v>
      </c>
      <c r="I7" s="10"/>
      <c r="J7" s="10"/>
      <c r="K7" s="10"/>
      <c r="L7" s="10"/>
      <c r="M7" s="10"/>
      <c r="N7" s="10"/>
      <c r="O7" s="10"/>
      <c r="P7" s="10"/>
      <c r="Q7" s="10"/>
      <c r="R7" s="10"/>
      <c r="S7" s="10"/>
      <c r="T7" s="10"/>
    </row>
    <row r="8" spans="1:20" ht="22.8" customHeight="1">
      <c r="A8" s="11">
        <v>212</v>
      </c>
      <c r="B8" s="11"/>
      <c r="C8" s="11"/>
      <c r="D8" s="16" t="s">
        <v>155</v>
      </c>
      <c r="E8" s="16" t="s">
        <v>156</v>
      </c>
      <c r="F8" s="10">
        <f>SUM(F9:F11)</f>
        <v>9080</v>
      </c>
      <c r="G8" s="10"/>
      <c r="H8" s="10">
        <f>SUM(H9:H11)</f>
        <v>9080</v>
      </c>
      <c r="I8" s="10"/>
      <c r="J8" s="10"/>
      <c r="K8" s="10"/>
      <c r="L8" s="10"/>
      <c r="M8" s="10"/>
      <c r="N8" s="10"/>
      <c r="O8" s="10"/>
      <c r="P8" s="10"/>
      <c r="Q8" s="10"/>
      <c r="R8" s="10"/>
      <c r="S8" s="10"/>
      <c r="T8" s="10"/>
    </row>
    <row r="9" spans="1:20" ht="22.8" customHeight="1">
      <c r="A9" s="63" t="s">
        <v>690</v>
      </c>
      <c r="B9" s="63" t="s">
        <v>688</v>
      </c>
      <c r="C9" s="64" t="s">
        <v>689</v>
      </c>
      <c r="D9" s="16" t="s">
        <v>155</v>
      </c>
      <c r="E9" s="52" t="s">
        <v>686</v>
      </c>
      <c r="F9" s="10">
        <v>2000</v>
      </c>
      <c r="G9" s="10"/>
      <c r="H9" s="10">
        <v>2000</v>
      </c>
      <c r="I9" s="10"/>
      <c r="J9" s="10"/>
      <c r="K9" s="10"/>
      <c r="L9" s="10"/>
      <c r="M9" s="10"/>
      <c r="N9" s="10"/>
      <c r="O9" s="10"/>
      <c r="P9" s="10"/>
      <c r="Q9" s="10"/>
      <c r="R9" s="10"/>
      <c r="S9" s="10"/>
      <c r="T9" s="10"/>
    </row>
    <row r="10" spans="1:20" ht="22.8" customHeight="1">
      <c r="A10" s="63" t="s">
        <v>690</v>
      </c>
      <c r="B10" s="63" t="s">
        <v>688</v>
      </c>
      <c r="C10" s="64" t="s">
        <v>691</v>
      </c>
      <c r="D10" s="16" t="s">
        <v>155</v>
      </c>
      <c r="E10" s="52" t="s">
        <v>692</v>
      </c>
      <c r="F10" s="10">
        <v>6800</v>
      </c>
      <c r="G10" s="10"/>
      <c r="H10" s="10">
        <v>6800</v>
      </c>
      <c r="I10" s="10"/>
      <c r="J10" s="10"/>
      <c r="K10" s="10"/>
      <c r="L10" s="10"/>
      <c r="M10" s="10"/>
      <c r="N10" s="10"/>
      <c r="O10" s="10"/>
      <c r="P10" s="10"/>
      <c r="Q10" s="10"/>
      <c r="R10" s="10"/>
      <c r="S10" s="10"/>
      <c r="T10" s="10"/>
    </row>
    <row r="11" spans="1:20" ht="18">
      <c r="A11" s="19" t="s">
        <v>186</v>
      </c>
      <c r="B11" s="19" t="s">
        <v>189</v>
      </c>
      <c r="C11" s="19" t="s">
        <v>181</v>
      </c>
      <c r="D11" s="15" t="s">
        <v>229</v>
      </c>
      <c r="E11" s="20" t="s">
        <v>231</v>
      </c>
      <c r="F11" s="65">
        <v>280</v>
      </c>
      <c r="G11" s="51"/>
      <c r="H11" s="65">
        <v>280</v>
      </c>
      <c r="I11" s="51"/>
      <c r="J11" s="51"/>
      <c r="K11" s="51"/>
      <c r="L11" s="51"/>
      <c r="M11" s="51"/>
      <c r="N11" s="51"/>
      <c r="O11" s="51"/>
      <c r="P11" s="51"/>
      <c r="Q11" s="51"/>
      <c r="R11" s="51"/>
      <c r="S11" s="51"/>
      <c r="T11" s="51"/>
    </row>
    <row r="12" spans="1:20" ht="46.2" customHeight="1">
      <c r="A12" s="112" t="s">
        <v>259</v>
      </c>
      <c r="B12" s="112"/>
      <c r="C12" s="112"/>
      <c r="D12" s="112"/>
      <c r="E12" s="112"/>
      <c r="F12" s="112"/>
    </row>
  </sheetData>
  <mergeCells count="23">
    <mergeCell ref="A12:F12"/>
    <mergeCell ref="S4:S5"/>
    <mergeCell ref="T4:T5"/>
    <mergeCell ref="D4:D5"/>
    <mergeCell ref="E4:E5"/>
    <mergeCell ref="F4:F5"/>
    <mergeCell ref="G4:G5"/>
    <mergeCell ref="S1:T1"/>
    <mergeCell ref="A2:Q2"/>
    <mergeCell ref="A3:R3"/>
    <mergeCell ref="S3:T3"/>
    <mergeCell ref="A4:C4"/>
    <mergeCell ref="H4:H5"/>
    <mergeCell ref="I4:I5"/>
    <mergeCell ref="J4:J5"/>
    <mergeCell ref="K4:K5"/>
    <mergeCell ref="L4:L5"/>
    <mergeCell ref="M4:M5"/>
    <mergeCell ref="N4:N5"/>
    <mergeCell ref="O4:O5"/>
    <mergeCell ref="P4:P5"/>
    <mergeCell ref="Q4:Q5"/>
    <mergeCell ref="R4:R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7" workbookViewId="0">
      <selection activeCell="A3" sqref="A3:XFD26"/>
    </sheetView>
  </sheetViews>
  <sheetFormatPr defaultColWidth="9" defaultRowHeight="14.4"/>
  <cols>
    <col min="1" max="1" width="6.33203125" customWidth="1"/>
    <col min="2" max="2" width="9.88671875" customWidth="1"/>
    <col min="3" max="3" width="52.33203125" customWidth="1"/>
  </cols>
  <sheetData>
    <row r="1" spans="1:3" ht="22.95" customHeight="1">
      <c r="A1" s="1"/>
      <c r="B1" s="100" t="s">
        <v>4</v>
      </c>
      <c r="C1" s="100"/>
    </row>
    <row r="2" spans="1:3" ht="16.05" customHeight="1">
      <c r="B2" s="100"/>
      <c r="C2" s="100"/>
    </row>
    <row r="3" spans="1:3" ht="31.05" customHeight="1">
      <c r="B3" s="99" t="s">
        <v>5</v>
      </c>
      <c r="C3" s="99"/>
    </row>
    <row r="4" spans="1:3" ht="31.05" customHeight="1">
      <c r="B4" s="39">
        <v>1</v>
      </c>
      <c r="C4" s="40" t="s">
        <v>6</v>
      </c>
    </row>
    <row r="5" spans="1:3" ht="31.05" customHeight="1">
      <c r="B5" s="39">
        <v>2</v>
      </c>
      <c r="C5" s="41" t="s">
        <v>7</v>
      </c>
    </row>
    <row r="6" spans="1:3" ht="31.05" customHeight="1">
      <c r="B6" s="39">
        <v>3</v>
      </c>
      <c r="C6" s="40" t="s">
        <v>8</v>
      </c>
    </row>
    <row r="7" spans="1:3" ht="31.05" customHeight="1">
      <c r="B7" s="39">
        <v>4</v>
      </c>
      <c r="C7" s="40" t="s">
        <v>9</v>
      </c>
    </row>
    <row r="8" spans="1:3" ht="31.05" customHeight="1">
      <c r="B8" s="39">
        <v>5</v>
      </c>
      <c r="C8" s="40" t="s">
        <v>10</v>
      </c>
    </row>
    <row r="9" spans="1:3" ht="31.05" customHeight="1">
      <c r="B9" s="39">
        <v>6</v>
      </c>
      <c r="C9" s="40" t="s">
        <v>11</v>
      </c>
    </row>
    <row r="10" spans="1:3" ht="31.05" customHeight="1">
      <c r="B10" s="39">
        <v>7</v>
      </c>
      <c r="C10" s="40" t="s">
        <v>12</v>
      </c>
    </row>
    <row r="11" spans="1:3" ht="31.05" customHeight="1">
      <c r="B11" s="39">
        <v>8</v>
      </c>
      <c r="C11" s="40" t="s">
        <v>13</v>
      </c>
    </row>
    <row r="12" spans="1:3" ht="31.05" customHeight="1">
      <c r="B12" s="39">
        <v>9</v>
      </c>
      <c r="C12" s="40" t="s">
        <v>14</v>
      </c>
    </row>
    <row r="13" spans="1:3" ht="31.05" customHeight="1">
      <c r="B13" s="39">
        <v>10</v>
      </c>
      <c r="C13" s="40" t="s">
        <v>15</v>
      </c>
    </row>
    <row r="14" spans="1:3" ht="31.05" customHeight="1">
      <c r="B14" s="39">
        <v>11</v>
      </c>
      <c r="C14" s="40" t="s">
        <v>16</v>
      </c>
    </row>
    <row r="15" spans="1:3" ht="31.05" customHeight="1">
      <c r="B15" s="39">
        <v>12</v>
      </c>
      <c r="C15" s="40" t="s">
        <v>17</v>
      </c>
    </row>
    <row r="16" spans="1:3" ht="31.05" customHeight="1">
      <c r="B16" s="39">
        <v>13</v>
      </c>
      <c r="C16" s="40" t="s">
        <v>18</v>
      </c>
    </row>
    <row r="17" spans="2:3" ht="31.05" customHeight="1">
      <c r="B17" s="39">
        <v>14</v>
      </c>
      <c r="C17" s="40" t="s">
        <v>19</v>
      </c>
    </row>
    <row r="18" spans="2:3" ht="31.05" customHeight="1">
      <c r="B18" s="39">
        <v>15</v>
      </c>
      <c r="C18" s="40" t="s">
        <v>20</v>
      </c>
    </row>
    <row r="19" spans="2:3" ht="31.05" customHeight="1">
      <c r="B19" s="39">
        <v>16</v>
      </c>
      <c r="C19" s="40" t="s">
        <v>21</v>
      </c>
    </row>
    <row r="20" spans="2:3" ht="31.05" customHeight="1">
      <c r="B20" s="39">
        <v>17</v>
      </c>
      <c r="C20" s="40" t="s">
        <v>22</v>
      </c>
    </row>
    <row r="21" spans="2:3" ht="31.05" customHeight="1">
      <c r="B21" s="39">
        <v>18</v>
      </c>
      <c r="C21" s="40" t="s">
        <v>23</v>
      </c>
    </row>
    <row r="22" spans="2:3" ht="31.05" customHeight="1">
      <c r="B22" s="39">
        <v>19</v>
      </c>
      <c r="C22" s="40" t="s">
        <v>24</v>
      </c>
    </row>
    <row r="23" spans="2:3" ht="31.05" customHeight="1">
      <c r="B23" s="39">
        <v>20</v>
      </c>
      <c r="C23" s="40" t="s">
        <v>25</v>
      </c>
    </row>
    <row r="24" spans="2:3" ht="31.05" customHeight="1">
      <c r="B24" s="39">
        <v>21</v>
      </c>
      <c r="C24" s="40" t="s">
        <v>26</v>
      </c>
    </row>
    <row r="25" spans="2:3" ht="31.05" customHeight="1">
      <c r="B25" s="39">
        <v>22</v>
      </c>
      <c r="C25" s="40" t="s">
        <v>27</v>
      </c>
    </row>
    <row r="26" spans="2:3" ht="31.05" customHeight="1">
      <c r="B26" s="39">
        <v>23</v>
      </c>
      <c r="C26" s="40" t="s">
        <v>28</v>
      </c>
    </row>
  </sheetData>
  <mergeCells count="2">
    <mergeCell ref="B3:C3"/>
    <mergeCell ref="B1:C2"/>
  </mergeCells>
  <phoneticPr fontId="14" type="noConversion"/>
  <printOptions horizontalCentered="1"/>
  <pageMargins left="7.7777777777777807E-2" right="7.7777777777777807E-2" top="7.7777777777777807E-2" bottom="7.7777777777777807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workbookViewId="0">
      <selection activeCell="A8" sqref="A8"/>
    </sheetView>
  </sheetViews>
  <sheetFormatPr defaultColWidth="9" defaultRowHeight="14.4"/>
  <cols>
    <col min="1" max="1" width="3.77734375" customWidth="1"/>
    <col min="2" max="3" width="3.88671875" customWidth="1"/>
    <col min="4" max="4" width="6.77734375" customWidth="1"/>
    <col min="5" max="5" width="15.88671875" customWidth="1"/>
    <col min="6" max="6" width="9.21875" customWidth="1"/>
    <col min="7" max="20" width="7.21875" customWidth="1"/>
    <col min="21" max="21" width="9.77734375" customWidth="1"/>
  </cols>
  <sheetData>
    <row r="1" spans="1:20" ht="16.350000000000001" customHeight="1">
      <c r="A1" s="1"/>
      <c r="S1" s="105" t="s">
        <v>397</v>
      </c>
      <c r="T1" s="105"/>
    </row>
    <row r="2" spans="1:20" ht="47.4" customHeight="1">
      <c r="A2" s="106" t="s">
        <v>23</v>
      </c>
      <c r="B2" s="106"/>
      <c r="C2" s="106"/>
      <c r="D2" s="106"/>
      <c r="E2" s="106"/>
      <c r="F2" s="106"/>
      <c r="G2" s="106"/>
      <c r="H2" s="106"/>
      <c r="I2" s="106"/>
      <c r="J2" s="106"/>
      <c r="K2" s="106"/>
      <c r="L2" s="106"/>
      <c r="M2" s="106"/>
      <c r="N2" s="106"/>
      <c r="O2" s="106"/>
      <c r="P2" s="106"/>
      <c r="Q2" s="106"/>
      <c r="R2" s="106"/>
      <c r="S2" s="106"/>
      <c r="T2" s="106"/>
    </row>
    <row r="3" spans="1:20" ht="21.6" customHeight="1">
      <c r="A3" s="102" t="s">
        <v>30</v>
      </c>
      <c r="B3" s="102"/>
      <c r="C3" s="102"/>
      <c r="D3" s="102"/>
      <c r="E3" s="102"/>
      <c r="F3" s="102"/>
      <c r="G3" s="102"/>
      <c r="H3" s="102"/>
      <c r="I3" s="102"/>
      <c r="J3" s="102"/>
      <c r="K3" s="102"/>
      <c r="L3" s="102"/>
      <c r="M3" s="102"/>
      <c r="N3" s="102"/>
      <c r="O3" s="102"/>
      <c r="P3" s="102"/>
      <c r="Q3" s="102"/>
      <c r="R3" s="102"/>
      <c r="S3" s="103" t="s">
        <v>31</v>
      </c>
      <c r="T3" s="103"/>
    </row>
    <row r="4" spans="1:20" ht="29.25" customHeight="1">
      <c r="A4" s="104" t="s">
        <v>158</v>
      </c>
      <c r="B4" s="104"/>
      <c r="C4" s="104"/>
      <c r="D4" s="104" t="s">
        <v>212</v>
      </c>
      <c r="E4" s="104" t="s">
        <v>213</v>
      </c>
      <c r="F4" s="104" t="s">
        <v>235</v>
      </c>
      <c r="G4" s="104" t="s">
        <v>161</v>
      </c>
      <c r="H4" s="104"/>
      <c r="I4" s="104"/>
      <c r="J4" s="104"/>
      <c r="K4" s="104" t="s">
        <v>162</v>
      </c>
      <c r="L4" s="104"/>
      <c r="M4" s="104"/>
      <c r="N4" s="104"/>
      <c r="O4" s="104"/>
      <c r="P4" s="104"/>
      <c r="Q4" s="104"/>
      <c r="R4" s="104"/>
      <c r="S4" s="104"/>
      <c r="T4" s="104"/>
    </row>
    <row r="5" spans="1:20" ht="49.95" customHeight="1">
      <c r="A5" s="2" t="s">
        <v>166</v>
      </c>
      <c r="B5" s="2" t="s">
        <v>167</v>
      </c>
      <c r="C5" s="2" t="s">
        <v>168</v>
      </c>
      <c r="D5" s="104"/>
      <c r="E5" s="104"/>
      <c r="F5" s="104"/>
      <c r="G5" s="2" t="s">
        <v>135</v>
      </c>
      <c r="H5" s="2" t="s">
        <v>236</v>
      </c>
      <c r="I5" s="2" t="s">
        <v>237</v>
      </c>
      <c r="J5" s="2" t="s">
        <v>223</v>
      </c>
      <c r="K5" s="2" t="s">
        <v>135</v>
      </c>
      <c r="L5" s="2" t="s">
        <v>239</v>
      </c>
      <c r="M5" s="2" t="s">
        <v>240</v>
      </c>
      <c r="N5" s="2" t="s">
        <v>225</v>
      </c>
      <c r="O5" s="2" t="s">
        <v>241</v>
      </c>
      <c r="P5" s="2" t="s">
        <v>242</v>
      </c>
      <c r="Q5" s="2" t="s">
        <v>243</v>
      </c>
      <c r="R5" s="2" t="s">
        <v>221</v>
      </c>
      <c r="S5" s="2" t="s">
        <v>224</v>
      </c>
      <c r="T5" s="2" t="s">
        <v>228</v>
      </c>
    </row>
    <row r="6" spans="1:20" ht="22.8" customHeight="1">
      <c r="A6" s="11"/>
      <c r="B6" s="11"/>
      <c r="C6" s="11"/>
      <c r="D6" s="11"/>
      <c r="E6" s="11" t="s">
        <v>135</v>
      </c>
      <c r="F6" s="10">
        <f>SUM(F7)</f>
        <v>9080</v>
      </c>
      <c r="G6" s="10"/>
      <c r="H6" s="10"/>
      <c r="I6" s="10"/>
      <c r="J6" s="10"/>
      <c r="K6" s="10">
        <f>SUM(K7)</f>
        <v>9080</v>
      </c>
      <c r="L6" s="10">
        <f>SUM(L7)</f>
        <v>9080</v>
      </c>
      <c r="M6" s="10"/>
      <c r="N6" s="10"/>
      <c r="O6" s="10"/>
      <c r="P6" s="10"/>
      <c r="Q6" s="10"/>
      <c r="R6" s="10"/>
      <c r="S6" s="10"/>
      <c r="T6" s="10"/>
    </row>
    <row r="7" spans="1:20" ht="22.8" customHeight="1">
      <c r="A7" s="11"/>
      <c r="B7" s="11"/>
      <c r="C7" s="11"/>
      <c r="D7" s="9" t="s">
        <v>153</v>
      </c>
      <c r="E7" s="9" t="s">
        <v>154</v>
      </c>
      <c r="F7" s="10">
        <f>SUM(F8)</f>
        <v>9080</v>
      </c>
      <c r="G7" s="10"/>
      <c r="H7" s="10"/>
      <c r="I7" s="10"/>
      <c r="J7" s="10"/>
      <c r="K7" s="10">
        <f>SUM(K8)</f>
        <v>9080</v>
      </c>
      <c r="L7" s="10">
        <f>SUM(L8)</f>
        <v>9080</v>
      </c>
      <c r="M7" s="10"/>
      <c r="N7" s="10"/>
      <c r="O7" s="10"/>
      <c r="P7" s="10"/>
      <c r="Q7" s="10"/>
      <c r="R7" s="10"/>
      <c r="S7" s="10"/>
      <c r="T7" s="10"/>
    </row>
    <row r="8" spans="1:20" ht="22.8" customHeight="1">
      <c r="A8" s="18">
        <v>212</v>
      </c>
      <c r="B8" s="18"/>
      <c r="C8" s="18"/>
      <c r="D8" s="16" t="s">
        <v>155</v>
      </c>
      <c r="E8" s="16" t="s">
        <v>156</v>
      </c>
      <c r="F8" s="10">
        <f>SUM(F9:F11)</f>
        <v>9080</v>
      </c>
      <c r="G8" s="10"/>
      <c r="H8" s="10"/>
      <c r="I8" s="10"/>
      <c r="J8" s="10"/>
      <c r="K8" s="10">
        <f>SUM(K9:K11)</f>
        <v>9080</v>
      </c>
      <c r="L8" s="10">
        <f>SUM(L9:L11)</f>
        <v>9080</v>
      </c>
      <c r="M8" s="10"/>
      <c r="N8" s="10"/>
      <c r="O8" s="10"/>
      <c r="P8" s="10"/>
      <c r="Q8" s="10"/>
      <c r="R8" s="10"/>
      <c r="S8" s="10"/>
      <c r="T8" s="10"/>
    </row>
    <row r="9" spans="1:20" ht="22.8" customHeight="1">
      <c r="A9" s="63" t="s">
        <v>690</v>
      </c>
      <c r="B9" s="63" t="s">
        <v>688</v>
      </c>
      <c r="C9" s="64" t="s">
        <v>689</v>
      </c>
      <c r="D9" s="16" t="s">
        <v>155</v>
      </c>
      <c r="E9" s="52" t="s">
        <v>686</v>
      </c>
      <c r="F9" s="10">
        <v>2000</v>
      </c>
      <c r="G9" s="10"/>
      <c r="H9" s="10"/>
      <c r="I9" s="10"/>
      <c r="J9" s="10"/>
      <c r="K9" s="10">
        <v>2000</v>
      </c>
      <c r="L9" s="10">
        <v>2000</v>
      </c>
      <c r="M9" s="10"/>
      <c r="N9" s="10"/>
      <c r="O9" s="10"/>
      <c r="P9" s="10"/>
      <c r="Q9" s="10"/>
      <c r="R9" s="10"/>
      <c r="S9" s="10"/>
      <c r="T9" s="10"/>
    </row>
    <row r="10" spans="1:20" ht="22.8" customHeight="1">
      <c r="A10" s="63" t="s">
        <v>690</v>
      </c>
      <c r="B10" s="63" t="s">
        <v>688</v>
      </c>
      <c r="C10" s="64" t="s">
        <v>691</v>
      </c>
      <c r="D10" s="16" t="s">
        <v>155</v>
      </c>
      <c r="E10" s="52" t="s">
        <v>692</v>
      </c>
      <c r="F10" s="10">
        <v>6800</v>
      </c>
      <c r="G10" s="10"/>
      <c r="H10" s="10"/>
      <c r="I10" s="10"/>
      <c r="J10" s="10"/>
      <c r="K10" s="10">
        <v>6800</v>
      </c>
      <c r="L10" s="10">
        <v>6800</v>
      </c>
      <c r="M10" s="10"/>
      <c r="N10" s="10"/>
      <c r="O10" s="10"/>
      <c r="P10" s="10"/>
      <c r="Q10" s="10"/>
      <c r="R10" s="10"/>
      <c r="S10" s="10"/>
      <c r="T10" s="10"/>
    </row>
    <row r="11" spans="1:20" ht="22.8" customHeight="1">
      <c r="A11" s="19" t="s">
        <v>186</v>
      </c>
      <c r="B11" s="19" t="s">
        <v>189</v>
      </c>
      <c r="C11" s="19" t="s">
        <v>181</v>
      </c>
      <c r="D11" s="15" t="s">
        <v>229</v>
      </c>
      <c r="E11" s="20" t="s">
        <v>231</v>
      </c>
      <c r="F11" s="65">
        <v>280</v>
      </c>
      <c r="G11" s="10"/>
      <c r="H11" s="10"/>
      <c r="I11" s="10"/>
      <c r="J11" s="10"/>
      <c r="K11" s="65">
        <v>280</v>
      </c>
      <c r="L11" s="65">
        <v>280</v>
      </c>
      <c r="M11" s="10"/>
      <c r="N11" s="10"/>
      <c r="O11" s="10"/>
      <c r="P11" s="10"/>
      <c r="Q11" s="10"/>
      <c r="R11" s="10"/>
      <c r="S11" s="10"/>
      <c r="T11" s="10"/>
    </row>
    <row r="12" spans="1:20" ht="16.350000000000001" customHeight="1">
      <c r="A12" s="109" t="s">
        <v>259</v>
      </c>
      <c r="B12" s="109"/>
      <c r="C12" s="109"/>
      <c r="D12" s="109"/>
      <c r="E12" s="109"/>
      <c r="F12" s="109"/>
      <c r="G12" s="109"/>
    </row>
  </sheetData>
  <mergeCells count="11">
    <mergeCell ref="A12:G12"/>
    <mergeCell ref="D4:D5"/>
    <mergeCell ref="E4:E5"/>
    <mergeCell ref="F4:F5"/>
    <mergeCell ref="S1:T1"/>
    <mergeCell ref="A2:T2"/>
    <mergeCell ref="A3:R3"/>
    <mergeCell ref="S3:T3"/>
    <mergeCell ref="A4:C4"/>
    <mergeCell ref="G4:J4"/>
    <mergeCell ref="K4:T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18" sqref="C18"/>
    </sheetView>
  </sheetViews>
  <sheetFormatPr defaultColWidth="9" defaultRowHeight="14.4"/>
  <cols>
    <col min="1" max="1" width="11.10937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1"/>
      <c r="H1" s="13" t="s">
        <v>398</v>
      </c>
    </row>
    <row r="2" spans="1:8" ht="38.85" customHeight="1">
      <c r="A2" s="106" t="s">
        <v>24</v>
      </c>
      <c r="B2" s="106"/>
      <c r="C2" s="106"/>
      <c r="D2" s="106"/>
      <c r="E2" s="106"/>
      <c r="F2" s="106"/>
      <c r="G2" s="106"/>
      <c r="H2" s="106"/>
    </row>
    <row r="3" spans="1:8" ht="24.15" customHeight="1">
      <c r="A3" s="102" t="s">
        <v>30</v>
      </c>
      <c r="B3" s="102"/>
      <c r="C3" s="102"/>
      <c r="D3" s="102"/>
      <c r="E3" s="102"/>
      <c r="F3" s="102"/>
      <c r="G3" s="102"/>
      <c r="H3" s="7" t="s">
        <v>31</v>
      </c>
    </row>
    <row r="4" spans="1:8" ht="19.8" customHeight="1">
      <c r="A4" s="104" t="s">
        <v>159</v>
      </c>
      <c r="B4" s="104" t="s">
        <v>160</v>
      </c>
      <c r="C4" s="104" t="s">
        <v>135</v>
      </c>
      <c r="D4" s="104" t="s">
        <v>399</v>
      </c>
      <c r="E4" s="104"/>
      <c r="F4" s="104"/>
      <c r="G4" s="104"/>
      <c r="H4" s="104" t="s">
        <v>162</v>
      </c>
    </row>
    <row r="5" spans="1:8" ht="23.25" customHeight="1">
      <c r="A5" s="104"/>
      <c r="B5" s="104"/>
      <c r="C5" s="104"/>
      <c r="D5" s="104" t="s">
        <v>137</v>
      </c>
      <c r="E5" s="104" t="s">
        <v>257</v>
      </c>
      <c r="F5" s="104"/>
      <c r="G5" s="104" t="s">
        <v>258</v>
      </c>
      <c r="H5" s="104"/>
    </row>
    <row r="6" spans="1:8" ht="23.25" customHeight="1">
      <c r="A6" s="104"/>
      <c r="B6" s="104"/>
      <c r="C6" s="104"/>
      <c r="D6" s="104"/>
      <c r="E6" s="2" t="s">
        <v>236</v>
      </c>
      <c r="F6" s="2" t="s">
        <v>223</v>
      </c>
      <c r="G6" s="104"/>
      <c r="H6" s="104"/>
    </row>
    <row r="7" spans="1:8" ht="22.8" customHeight="1">
      <c r="A7" s="11"/>
      <c r="B7" s="14" t="s">
        <v>135</v>
      </c>
      <c r="C7" s="10">
        <v>0</v>
      </c>
      <c r="D7" s="10"/>
      <c r="E7" s="10"/>
      <c r="F7" s="10"/>
      <c r="G7" s="10"/>
      <c r="H7" s="10"/>
    </row>
    <row r="8" spans="1:8" ht="22.8" customHeight="1">
      <c r="A8" s="9"/>
      <c r="B8" s="9"/>
      <c r="C8" s="10"/>
      <c r="D8" s="10"/>
      <c r="E8" s="10"/>
      <c r="F8" s="10"/>
      <c r="G8" s="10"/>
      <c r="H8" s="10"/>
    </row>
    <row r="9" spans="1:8" ht="22.8" customHeight="1">
      <c r="A9" s="16"/>
      <c r="B9" s="16"/>
      <c r="C9" s="10"/>
      <c r="D9" s="10"/>
      <c r="E9" s="10"/>
      <c r="F9" s="10"/>
      <c r="G9" s="10"/>
      <c r="H9" s="10"/>
    </row>
    <row r="10" spans="1:8" ht="22.8" customHeight="1">
      <c r="A10" s="16"/>
      <c r="B10" s="16"/>
      <c r="C10" s="10"/>
      <c r="D10" s="10"/>
      <c r="E10" s="10"/>
      <c r="F10" s="10"/>
      <c r="G10" s="10"/>
      <c r="H10" s="10"/>
    </row>
    <row r="11" spans="1:8" ht="22.8" customHeight="1">
      <c r="A11" s="16"/>
      <c r="B11" s="16"/>
      <c r="C11" s="10"/>
      <c r="D11" s="10"/>
      <c r="E11" s="10"/>
      <c r="F11" s="10"/>
      <c r="G11" s="10"/>
      <c r="H11" s="10"/>
    </row>
    <row r="12" spans="1:8" ht="22.8" customHeight="1">
      <c r="A12" s="15"/>
      <c r="B12" s="15"/>
      <c r="C12" s="4"/>
      <c r="D12" s="4"/>
      <c r="E12" s="17"/>
      <c r="F12" s="17"/>
      <c r="G12" s="17"/>
      <c r="H12" s="17"/>
    </row>
    <row r="13" spans="1:8" ht="16.350000000000001" customHeight="1">
      <c r="A13" s="109" t="s">
        <v>693</v>
      </c>
      <c r="B13" s="109"/>
      <c r="C13" s="109"/>
    </row>
  </sheetData>
  <mergeCells count="11">
    <mergeCell ref="A2:H2"/>
    <mergeCell ref="A3:G3"/>
    <mergeCell ref="D4:G4"/>
    <mergeCell ref="E5:F5"/>
    <mergeCell ref="A13:C13"/>
    <mergeCell ref="A4:A6"/>
    <mergeCell ref="B4:B6"/>
    <mergeCell ref="C4:C6"/>
    <mergeCell ref="D5:D6"/>
    <mergeCell ref="G5:G6"/>
    <mergeCell ref="H4:H6"/>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3" sqref="A13:D13"/>
    </sheetView>
  </sheetViews>
  <sheetFormatPr defaultColWidth="9" defaultRowHeight="14.4"/>
  <cols>
    <col min="1" max="1" width="10.6640625" customWidth="1"/>
    <col min="2" max="2" width="22.77734375" customWidth="1"/>
    <col min="3" max="3" width="19.21875" customWidth="1"/>
    <col min="4" max="4" width="16.6640625" customWidth="1"/>
    <col min="5" max="6" width="16.44140625" customWidth="1"/>
    <col min="7" max="8" width="17.6640625" customWidth="1"/>
  </cols>
  <sheetData>
    <row r="1" spans="1:8" ht="16.350000000000001" customHeight="1">
      <c r="A1" s="1"/>
      <c r="H1" s="13" t="s">
        <v>400</v>
      </c>
    </row>
    <row r="2" spans="1:8" ht="38.85" customHeight="1">
      <c r="A2" s="106" t="s">
        <v>25</v>
      </c>
      <c r="B2" s="106"/>
      <c r="C2" s="106"/>
      <c r="D2" s="106"/>
      <c r="E2" s="106"/>
      <c r="F2" s="106"/>
      <c r="G2" s="106"/>
      <c r="H2" s="106"/>
    </row>
    <row r="3" spans="1:8" ht="24.15" customHeight="1">
      <c r="A3" s="102" t="s">
        <v>30</v>
      </c>
      <c r="B3" s="102"/>
      <c r="C3" s="102"/>
      <c r="D3" s="102"/>
      <c r="E3" s="102"/>
      <c r="F3" s="102"/>
      <c r="G3" s="102"/>
      <c r="H3" s="7" t="s">
        <v>31</v>
      </c>
    </row>
    <row r="4" spans="1:8" ht="20.7" customHeight="1">
      <c r="A4" s="104" t="s">
        <v>159</v>
      </c>
      <c r="B4" s="104" t="s">
        <v>160</v>
      </c>
      <c r="C4" s="104" t="s">
        <v>135</v>
      </c>
      <c r="D4" s="104" t="s">
        <v>401</v>
      </c>
      <c r="E4" s="104"/>
      <c r="F4" s="104"/>
      <c r="G4" s="104"/>
      <c r="H4" s="104" t="s">
        <v>162</v>
      </c>
    </row>
    <row r="5" spans="1:8" ht="18.899999999999999" customHeight="1">
      <c r="A5" s="104"/>
      <c r="B5" s="104"/>
      <c r="C5" s="104"/>
      <c r="D5" s="104" t="s">
        <v>137</v>
      </c>
      <c r="E5" s="104" t="s">
        <v>257</v>
      </c>
      <c r="F5" s="104"/>
      <c r="G5" s="104" t="s">
        <v>258</v>
      </c>
      <c r="H5" s="104"/>
    </row>
    <row r="6" spans="1:8" ht="24.15" customHeight="1">
      <c r="A6" s="104"/>
      <c r="B6" s="104"/>
      <c r="C6" s="104"/>
      <c r="D6" s="104"/>
      <c r="E6" s="2" t="s">
        <v>236</v>
      </c>
      <c r="F6" s="2" t="s">
        <v>223</v>
      </c>
      <c r="G6" s="104"/>
      <c r="H6" s="104"/>
    </row>
    <row r="7" spans="1:8" ht="22.8" customHeight="1">
      <c r="A7" s="11"/>
      <c r="B7" s="14" t="s">
        <v>135</v>
      </c>
      <c r="C7" s="10">
        <v>0</v>
      </c>
      <c r="D7" s="10"/>
      <c r="E7" s="10"/>
      <c r="F7" s="10"/>
      <c r="G7" s="10"/>
      <c r="H7" s="10"/>
    </row>
    <row r="8" spans="1:8" ht="22.8" customHeight="1">
      <c r="A8" s="9"/>
      <c r="B8" s="9"/>
      <c r="C8" s="10"/>
      <c r="D8" s="10"/>
      <c r="E8" s="10"/>
      <c r="F8" s="10"/>
      <c r="G8" s="10"/>
      <c r="H8" s="10"/>
    </row>
    <row r="9" spans="1:8" ht="22.8" customHeight="1">
      <c r="A9" s="16"/>
      <c r="B9" s="16"/>
      <c r="C9" s="10"/>
      <c r="D9" s="10"/>
      <c r="E9" s="10"/>
      <c r="F9" s="10"/>
      <c r="G9" s="10"/>
      <c r="H9" s="10"/>
    </row>
    <row r="10" spans="1:8" ht="22.8" customHeight="1">
      <c r="A10" s="16"/>
      <c r="B10" s="16"/>
      <c r="C10" s="10"/>
      <c r="D10" s="10"/>
      <c r="E10" s="10"/>
      <c r="F10" s="10"/>
      <c r="G10" s="10"/>
      <c r="H10" s="10"/>
    </row>
    <row r="11" spans="1:8" ht="22.8" customHeight="1">
      <c r="A11" s="16"/>
      <c r="B11" s="16"/>
      <c r="C11" s="10"/>
      <c r="D11" s="10"/>
      <c r="E11" s="10"/>
      <c r="F11" s="10"/>
      <c r="G11" s="10"/>
      <c r="H11" s="10"/>
    </row>
    <row r="12" spans="1:8" ht="22.8" customHeight="1">
      <c r="A12" s="15"/>
      <c r="B12" s="15"/>
      <c r="C12" s="4"/>
      <c r="D12" s="4"/>
      <c r="E12" s="17"/>
      <c r="F12" s="17"/>
      <c r="G12" s="17"/>
      <c r="H12" s="17"/>
    </row>
    <row r="13" spans="1:8" ht="16.350000000000001" customHeight="1">
      <c r="A13" s="109" t="s">
        <v>693</v>
      </c>
      <c r="B13" s="109"/>
      <c r="C13" s="109"/>
      <c r="D13" s="109"/>
    </row>
  </sheetData>
  <mergeCells count="11">
    <mergeCell ref="A2:H2"/>
    <mergeCell ref="A3:G3"/>
    <mergeCell ref="D4:G4"/>
    <mergeCell ref="E5:F5"/>
    <mergeCell ref="A13:D13"/>
    <mergeCell ref="A4:A6"/>
    <mergeCell ref="B4:B6"/>
    <mergeCell ref="C4:C6"/>
    <mergeCell ref="D5:D6"/>
    <mergeCell ref="G5:G6"/>
    <mergeCell ref="H4:H6"/>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activeCell="B36" sqref="B36"/>
    </sheetView>
  </sheetViews>
  <sheetFormatPr defaultColWidth="9" defaultRowHeight="14.4"/>
  <cols>
    <col min="1" max="1" width="10" customWidth="1"/>
    <col min="2" max="2" width="21.6640625" customWidth="1"/>
    <col min="3" max="3" width="13.33203125" customWidth="1"/>
    <col min="4" max="5" width="7.77734375" customWidth="1"/>
    <col min="6" max="9" width="7.6640625" customWidth="1"/>
    <col min="10" max="11" width="11.5546875" customWidth="1"/>
    <col min="12" max="15" width="7.6640625" customWidth="1"/>
    <col min="16" max="18" width="9.77734375" customWidth="1"/>
  </cols>
  <sheetData>
    <row r="1" spans="1:15" ht="16.350000000000001" customHeight="1">
      <c r="A1" s="1"/>
      <c r="N1" s="105" t="s">
        <v>402</v>
      </c>
      <c r="O1" s="105"/>
    </row>
    <row r="2" spans="1:15" ht="45.75" customHeight="1">
      <c r="A2" s="106" t="s">
        <v>26</v>
      </c>
      <c r="B2" s="106"/>
      <c r="C2" s="106"/>
      <c r="D2" s="106"/>
      <c r="E2" s="106"/>
      <c r="F2" s="106"/>
      <c r="G2" s="106"/>
      <c r="H2" s="106"/>
      <c r="I2" s="106"/>
      <c r="J2" s="106"/>
      <c r="K2" s="106"/>
      <c r="L2" s="106"/>
      <c r="M2" s="106"/>
      <c r="N2" s="106"/>
      <c r="O2" s="106"/>
    </row>
    <row r="3" spans="1:15" ht="18.149999999999999" customHeight="1">
      <c r="A3" s="102" t="s">
        <v>30</v>
      </c>
      <c r="B3" s="102"/>
      <c r="C3" s="102"/>
      <c r="D3" s="102"/>
      <c r="E3" s="102"/>
      <c r="F3" s="102"/>
      <c r="G3" s="102"/>
      <c r="H3" s="102"/>
      <c r="I3" s="102"/>
      <c r="J3" s="102"/>
      <c r="K3" s="102"/>
      <c r="L3" s="102"/>
      <c r="M3" s="102"/>
      <c r="N3" s="103" t="s">
        <v>31</v>
      </c>
      <c r="O3" s="103"/>
    </row>
    <row r="4" spans="1:15" ht="26.1" customHeight="1">
      <c r="A4" s="104" t="s">
        <v>212</v>
      </c>
      <c r="B4" s="104" t="s">
        <v>403</v>
      </c>
      <c r="C4" s="104" t="s">
        <v>404</v>
      </c>
      <c r="D4" s="104"/>
      <c r="E4" s="104"/>
      <c r="F4" s="104"/>
      <c r="G4" s="104"/>
      <c r="H4" s="104"/>
      <c r="I4" s="104"/>
      <c r="J4" s="104"/>
      <c r="K4" s="104"/>
      <c r="L4" s="104"/>
      <c r="M4" s="104"/>
      <c r="N4" s="104" t="s">
        <v>405</v>
      </c>
      <c r="O4" s="104"/>
    </row>
    <row r="5" spans="1:15" ht="31.95" customHeight="1">
      <c r="A5" s="104"/>
      <c r="B5" s="104"/>
      <c r="C5" s="104" t="s">
        <v>406</v>
      </c>
      <c r="D5" s="104" t="s">
        <v>138</v>
      </c>
      <c r="E5" s="104"/>
      <c r="F5" s="104"/>
      <c r="G5" s="104"/>
      <c r="H5" s="104"/>
      <c r="I5" s="104"/>
      <c r="J5" s="104" t="s">
        <v>407</v>
      </c>
      <c r="K5" s="113" t="s">
        <v>722</v>
      </c>
      <c r="L5" s="104" t="s">
        <v>140</v>
      </c>
      <c r="M5" s="104" t="s">
        <v>141</v>
      </c>
      <c r="N5" s="104" t="s">
        <v>408</v>
      </c>
      <c r="O5" s="104" t="s">
        <v>409</v>
      </c>
    </row>
    <row r="6" spans="1:15" ht="44.85" customHeight="1">
      <c r="A6" s="104"/>
      <c r="B6" s="104"/>
      <c r="C6" s="104"/>
      <c r="D6" s="2" t="s">
        <v>410</v>
      </c>
      <c r="E6" s="2" t="s">
        <v>411</v>
      </c>
      <c r="F6" s="2" t="s">
        <v>412</v>
      </c>
      <c r="G6" s="2" t="s">
        <v>413</v>
      </c>
      <c r="H6" s="2" t="s">
        <v>414</v>
      </c>
      <c r="I6" s="2" t="s">
        <v>415</v>
      </c>
      <c r="J6" s="104"/>
      <c r="K6" s="114"/>
      <c r="L6" s="104"/>
      <c r="M6" s="104"/>
      <c r="N6" s="104"/>
      <c r="O6" s="104"/>
    </row>
    <row r="7" spans="1:15" ht="22.8" customHeight="1">
      <c r="A7" s="11"/>
      <c r="B7" s="14" t="s">
        <v>135</v>
      </c>
      <c r="C7" s="10">
        <f>SUM(D7,J7:M7)</f>
        <v>11622.6</v>
      </c>
      <c r="D7" s="10">
        <f>SUM(E7:I7)</f>
        <v>1489.4</v>
      </c>
      <c r="E7" s="10">
        <v>852</v>
      </c>
      <c r="F7" s="10">
        <v>637.4</v>
      </c>
      <c r="G7" s="10"/>
      <c r="H7" s="10"/>
      <c r="I7" s="10"/>
      <c r="J7" s="10">
        <v>9080</v>
      </c>
      <c r="K7" s="10">
        <v>1053.2</v>
      </c>
      <c r="L7" s="10"/>
      <c r="M7" s="10"/>
      <c r="N7" s="10">
        <f>SUM(C7)</f>
        <v>11622.6</v>
      </c>
      <c r="O7" s="11"/>
    </row>
    <row r="8" spans="1:15" ht="22.8" customHeight="1" thickBot="1">
      <c r="A8" s="9" t="s">
        <v>153</v>
      </c>
      <c r="B8" s="9" t="s">
        <v>154</v>
      </c>
      <c r="C8" s="10">
        <f>SUM(D8,J8:M8)</f>
        <v>11622.6</v>
      </c>
      <c r="D8" s="10">
        <f t="shared" ref="D8:I8" si="0">SUM(D9:D47)</f>
        <v>1489.4000000000003</v>
      </c>
      <c r="E8" s="10">
        <f t="shared" si="0"/>
        <v>852</v>
      </c>
      <c r="F8" s="10">
        <f t="shared" si="0"/>
        <v>637.39999999999986</v>
      </c>
      <c r="G8" s="10">
        <f t="shared" si="0"/>
        <v>0</v>
      </c>
      <c r="H8" s="10">
        <f t="shared" si="0"/>
        <v>0</v>
      </c>
      <c r="I8" s="10">
        <f t="shared" si="0"/>
        <v>0</v>
      </c>
      <c r="J8" s="10">
        <f>SUM(J9:J47)</f>
        <v>9080</v>
      </c>
      <c r="K8" s="10">
        <f t="shared" ref="K8:M8" si="1">SUM(K9:K47)</f>
        <v>1053.2</v>
      </c>
      <c r="L8" s="10">
        <f t="shared" si="1"/>
        <v>0</v>
      </c>
      <c r="M8" s="10">
        <f t="shared" si="1"/>
        <v>0</v>
      </c>
      <c r="N8" s="10">
        <f t="shared" ref="N8:N47" si="2">SUM(C8)</f>
        <v>11622.6</v>
      </c>
      <c r="O8" s="11"/>
    </row>
    <row r="9" spans="1:15" ht="22.8" customHeight="1" thickBot="1">
      <c r="A9" s="15" t="s">
        <v>416</v>
      </c>
      <c r="B9" s="66" t="s">
        <v>694</v>
      </c>
      <c r="C9" s="10">
        <f t="shared" ref="C9:C47" si="3">SUM(D9,J9:M9)</f>
        <v>340</v>
      </c>
      <c r="D9" s="4">
        <f>SUM(E9:I9)</f>
        <v>340</v>
      </c>
      <c r="E9" s="69">
        <v>340</v>
      </c>
      <c r="F9" s="70"/>
      <c r="G9" s="4"/>
      <c r="H9" s="4"/>
      <c r="I9" s="4"/>
      <c r="J9" s="4"/>
      <c r="K9" s="76"/>
      <c r="L9" s="4"/>
      <c r="M9" s="4"/>
      <c r="N9" s="10">
        <f t="shared" si="2"/>
        <v>340</v>
      </c>
      <c r="O9" s="3"/>
    </row>
    <row r="10" spans="1:15" ht="29.25" customHeight="1" thickBot="1">
      <c r="A10" s="15" t="s">
        <v>416</v>
      </c>
      <c r="B10" s="66" t="s">
        <v>695</v>
      </c>
      <c r="C10" s="10">
        <f t="shared" si="3"/>
        <v>133.6</v>
      </c>
      <c r="D10" s="48">
        <f t="shared" ref="D10:D47" si="4">SUM(E10:I10)</f>
        <v>0</v>
      </c>
      <c r="E10" s="71"/>
      <c r="F10" s="70"/>
      <c r="G10" s="4"/>
      <c r="H10" s="4"/>
      <c r="I10" s="4"/>
      <c r="J10" s="4"/>
      <c r="K10" s="69">
        <v>133.6</v>
      </c>
      <c r="L10" s="4"/>
      <c r="M10" s="4"/>
      <c r="N10" s="10">
        <f t="shared" si="2"/>
        <v>133.6</v>
      </c>
      <c r="O10" s="3"/>
    </row>
    <row r="11" spans="1:15" ht="22.8" customHeight="1" thickBot="1">
      <c r="A11" s="15" t="s">
        <v>416</v>
      </c>
      <c r="B11" s="67" t="s">
        <v>696</v>
      </c>
      <c r="C11" s="10">
        <f t="shared" si="3"/>
        <v>75</v>
      </c>
      <c r="D11" s="48">
        <f t="shared" si="4"/>
        <v>0</v>
      </c>
      <c r="E11" s="72"/>
      <c r="F11" s="73">
        <v>0</v>
      </c>
      <c r="G11" s="4"/>
      <c r="H11" s="4"/>
      <c r="I11" s="4"/>
      <c r="J11" s="4"/>
      <c r="K11" s="72">
        <v>75</v>
      </c>
      <c r="L11" s="4"/>
      <c r="M11" s="4"/>
      <c r="N11" s="10">
        <f t="shared" si="2"/>
        <v>75</v>
      </c>
      <c r="O11" s="3"/>
    </row>
    <row r="12" spans="1:15" ht="22.8" customHeight="1" thickBot="1">
      <c r="A12" s="15" t="s">
        <v>416</v>
      </c>
      <c r="B12" s="68" t="s">
        <v>697</v>
      </c>
      <c r="C12" s="10">
        <f t="shared" si="3"/>
        <v>116.7</v>
      </c>
      <c r="D12" s="48">
        <f t="shared" si="4"/>
        <v>0</v>
      </c>
      <c r="E12" s="72"/>
      <c r="F12" s="73"/>
      <c r="G12" s="4"/>
      <c r="H12" s="4"/>
      <c r="I12" s="4"/>
      <c r="J12" s="4"/>
      <c r="K12" s="72">
        <v>116.7</v>
      </c>
      <c r="L12" s="4"/>
      <c r="M12" s="4"/>
      <c r="N12" s="10">
        <f t="shared" si="2"/>
        <v>116.7</v>
      </c>
      <c r="O12" s="3"/>
    </row>
    <row r="13" spans="1:15" ht="22.8" customHeight="1" thickBot="1">
      <c r="A13" s="15" t="s">
        <v>416</v>
      </c>
      <c r="B13" s="68" t="s">
        <v>698</v>
      </c>
      <c r="C13" s="10">
        <f t="shared" si="3"/>
        <v>211.3</v>
      </c>
      <c r="D13" s="48">
        <f t="shared" si="4"/>
        <v>0</v>
      </c>
      <c r="E13" s="72"/>
      <c r="F13" s="73"/>
      <c r="G13" s="4"/>
      <c r="H13" s="4"/>
      <c r="I13" s="4"/>
      <c r="J13" s="4"/>
      <c r="K13" s="72">
        <v>211.3</v>
      </c>
      <c r="L13" s="4"/>
      <c r="M13" s="4"/>
      <c r="N13" s="10">
        <f t="shared" si="2"/>
        <v>211.3</v>
      </c>
      <c r="O13" s="3"/>
    </row>
    <row r="14" spans="1:15" ht="22.8" customHeight="1" thickBot="1">
      <c r="A14" s="15" t="s">
        <v>416</v>
      </c>
      <c r="B14" s="67" t="s">
        <v>699</v>
      </c>
      <c r="C14" s="10">
        <f t="shared" si="3"/>
        <v>29</v>
      </c>
      <c r="D14" s="48">
        <f t="shared" si="4"/>
        <v>29</v>
      </c>
      <c r="E14" s="72">
        <v>0</v>
      </c>
      <c r="F14" s="73">
        <v>29</v>
      </c>
      <c r="G14" s="4"/>
      <c r="H14" s="4"/>
      <c r="I14" s="4"/>
      <c r="J14" s="4"/>
      <c r="K14" s="72">
        <v>0</v>
      </c>
      <c r="L14" s="4"/>
      <c r="M14" s="4"/>
      <c r="N14" s="10">
        <f t="shared" si="2"/>
        <v>29</v>
      </c>
      <c r="O14" s="3"/>
    </row>
    <row r="15" spans="1:15" ht="22.8" customHeight="1" thickBot="1">
      <c r="A15" s="15" t="s">
        <v>416</v>
      </c>
      <c r="B15" s="67" t="s">
        <v>700</v>
      </c>
      <c r="C15" s="10">
        <f t="shared" si="3"/>
        <v>15</v>
      </c>
      <c r="D15" s="48">
        <f t="shared" si="4"/>
        <v>15</v>
      </c>
      <c r="E15" s="72">
        <v>0</v>
      </c>
      <c r="F15" s="73">
        <v>15</v>
      </c>
      <c r="G15" s="4"/>
      <c r="H15" s="4"/>
      <c r="I15" s="4"/>
      <c r="J15" s="4"/>
      <c r="K15" s="72"/>
      <c r="L15" s="4"/>
      <c r="M15" s="4"/>
      <c r="N15" s="10">
        <f t="shared" si="2"/>
        <v>15</v>
      </c>
      <c r="O15" s="3"/>
    </row>
    <row r="16" spans="1:15" ht="22.8" customHeight="1" thickBot="1">
      <c r="A16" s="15" t="s">
        <v>416</v>
      </c>
      <c r="B16" s="67" t="s">
        <v>746</v>
      </c>
      <c r="C16" s="10">
        <f t="shared" si="3"/>
        <v>148</v>
      </c>
      <c r="D16" s="48">
        <f t="shared" si="4"/>
        <v>148</v>
      </c>
      <c r="E16" s="74">
        <v>148</v>
      </c>
      <c r="F16" s="75">
        <v>0</v>
      </c>
      <c r="G16" s="4"/>
      <c r="H16" s="4"/>
      <c r="I16" s="4"/>
      <c r="J16" s="4"/>
      <c r="K16" s="72">
        <v>0</v>
      </c>
      <c r="L16" s="4"/>
      <c r="M16" s="4"/>
      <c r="N16" s="10">
        <f t="shared" si="2"/>
        <v>148</v>
      </c>
      <c r="O16" s="3"/>
    </row>
    <row r="17" spans="1:15" ht="22.8" customHeight="1" thickBot="1">
      <c r="A17" s="15" t="s">
        <v>416</v>
      </c>
      <c r="B17" s="67" t="s">
        <v>701</v>
      </c>
      <c r="C17" s="10">
        <f t="shared" si="3"/>
        <v>26</v>
      </c>
      <c r="D17" s="48">
        <f t="shared" si="4"/>
        <v>26</v>
      </c>
      <c r="E17" s="72">
        <v>0</v>
      </c>
      <c r="F17" s="73">
        <v>26</v>
      </c>
      <c r="G17" s="4"/>
      <c r="H17" s="4"/>
      <c r="I17" s="4"/>
      <c r="J17" s="4"/>
      <c r="K17" s="72">
        <v>0</v>
      </c>
      <c r="L17" s="4"/>
      <c r="M17" s="4"/>
      <c r="N17" s="10">
        <f t="shared" si="2"/>
        <v>26</v>
      </c>
      <c r="O17" s="3"/>
    </row>
    <row r="18" spans="1:15" ht="22.8" customHeight="1" thickBot="1">
      <c r="A18" s="15" t="s">
        <v>416</v>
      </c>
      <c r="B18" s="67" t="s">
        <v>738</v>
      </c>
      <c r="C18" s="10">
        <f t="shared" si="3"/>
        <v>45</v>
      </c>
      <c r="D18" s="48">
        <f t="shared" si="4"/>
        <v>45</v>
      </c>
      <c r="E18" s="72">
        <v>45</v>
      </c>
      <c r="F18" s="73">
        <v>0</v>
      </c>
      <c r="G18" s="4"/>
      <c r="H18" s="4"/>
      <c r="I18" s="4"/>
      <c r="J18" s="4"/>
      <c r="K18" s="72">
        <v>0</v>
      </c>
      <c r="L18" s="4"/>
      <c r="M18" s="4"/>
      <c r="N18" s="10">
        <f t="shared" si="2"/>
        <v>45</v>
      </c>
      <c r="O18" s="3"/>
    </row>
    <row r="19" spans="1:15" ht="22.8" customHeight="1" thickBot="1">
      <c r="A19" s="15" t="s">
        <v>416</v>
      </c>
      <c r="B19" s="67" t="s">
        <v>702</v>
      </c>
      <c r="C19" s="10">
        <f t="shared" si="3"/>
        <v>149</v>
      </c>
      <c r="D19" s="48">
        <f t="shared" si="4"/>
        <v>0</v>
      </c>
      <c r="E19" s="72"/>
      <c r="F19" s="73">
        <v>0</v>
      </c>
      <c r="G19" s="4"/>
      <c r="H19" s="4"/>
      <c r="I19" s="4"/>
      <c r="J19" s="4"/>
      <c r="K19" s="72">
        <v>149</v>
      </c>
      <c r="L19" s="4"/>
      <c r="M19" s="4"/>
      <c r="N19" s="10">
        <f t="shared" si="2"/>
        <v>149</v>
      </c>
      <c r="O19" s="3"/>
    </row>
    <row r="20" spans="1:15" ht="22.8" customHeight="1">
      <c r="A20" s="77" t="s">
        <v>416</v>
      </c>
      <c r="B20" s="78" t="s">
        <v>744</v>
      </c>
      <c r="C20" s="79">
        <f t="shared" si="3"/>
        <v>163.30000000000001</v>
      </c>
      <c r="D20" s="80">
        <f t="shared" si="4"/>
        <v>0</v>
      </c>
      <c r="E20" s="81"/>
      <c r="F20" s="82">
        <v>0</v>
      </c>
      <c r="G20" s="80"/>
      <c r="H20" s="80"/>
      <c r="I20" s="80"/>
      <c r="J20" s="80"/>
      <c r="K20" s="81">
        <v>163.30000000000001</v>
      </c>
      <c r="L20" s="80"/>
      <c r="M20" s="80"/>
      <c r="N20" s="10">
        <f t="shared" si="2"/>
        <v>163.30000000000001</v>
      </c>
      <c r="O20" s="83"/>
    </row>
    <row r="21" spans="1:15" ht="22.8" customHeight="1">
      <c r="A21" s="84" t="s">
        <v>416</v>
      </c>
      <c r="B21" s="85" t="s">
        <v>750</v>
      </c>
      <c r="C21" s="86">
        <f t="shared" si="3"/>
        <v>65</v>
      </c>
      <c r="D21" s="87">
        <f t="shared" si="4"/>
        <v>65</v>
      </c>
      <c r="E21" s="88"/>
      <c r="F21" s="88">
        <v>65</v>
      </c>
      <c r="G21" s="87"/>
      <c r="H21" s="87"/>
      <c r="I21" s="87"/>
      <c r="J21" s="87"/>
      <c r="K21" s="88">
        <v>0</v>
      </c>
      <c r="L21" s="87"/>
      <c r="M21" s="87"/>
      <c r="N21" s="10">
        <f t="shared" si="2"/>
        <v>65</v>
      </c>
      <c r="O21" s="89"/>
    </row>
    <row r="22" spans="1:15" ht="22.8" customHeight="1">
      <c r="A22" s="84" t="s">
        <v>416</v>
      </c>
      <c r="B22" s="85" t="s">
        <v>748</v>
      </c>
      <c r="C22" s="86">
        <f t="shared" si="3"/>
        <v>86.2</v>
      </c>
      <c r="D22" s="87">
        <f t="shared" si="4"/>
        <v>86.2</v>
      </c>
      <c r="E22" s="88">
        <v>0</v>
      </c>
      <c r="F22" s="88">
        <v>86.2</v>
      </c>
      <c r="G22" s="87"/>
      <c r="H22" s="87"/>
      <c r="I22" s="87"/>
      <c r="J22" s="87"/>
      <c r="K22" s="88">
        <v>0</v>
      </c>
      <c r="L22" s="87"/>
      <c r="M22" s="87"/>
      <c r="N22" s="10">
        <f t="shared" si="2"/>
        <v>86.2</v>
      </c>
      <c r="O22" s="89"/>
    </row>
    <row r="23" spans="1:15" ht="22.8" customHeight="1">
      <c r="A23" s="84" t="s">
        <v>416</v>
      </c>
      <c r="B23" s="85" t="s">
        <v>703</v>
      </c>
      <c r="C23" s="86">
        <f t="shared" si="3"/>
        <v>210</v>
      </c>
      <c r="D23" s="87">
        <f t="shared" si="4"/>
        <v>210</v>
      </c>
      <c r="E23" s="88">
        <v>210</v>
      </c>
      <c r="F23" s="88">
        <v>0</v>
      </c>
      <c r="G23" s="87"/>
      <c r="H23" s="87"/>
      <c r="I23" s="87"/>
      <c r="J23" s="87"/>
      <c r="K23" s="88">
        <v>0</v>
      </c>
      <c r="L23" s="87"/>
      <c r="M23" s="87"/>
      <c r="N23" s="10">
        <f t="shared" si="2"/>
        <v>210</v>
      </c>
      <c r="O23" s="89"/>
    </row>
    <row r="24" spans="1:15" ht="22.8" customHeight="1">
      <c r="A24" s="84" t="s">
        <v>416</v>
      </c>
      <c r="B24" s="85" t="s">
        <v>704</v>
      </c>
      <c r="C24" s="86">
        <f t="shared" si="3"/>
        <v>50</v>
      </c>
      <c r="D24" s="87">
        <f t="shared" si="4"/>
        <v>50</v>
      </c>
      <c r="E24" s="88"/>
      <c r="F24" s="88">
        <v>50</v>
      </c>
      <c r="G24" s="87"/>
      <c r="H24" s="87"/>
      <c r="I24" s="87"/>
      <c r="J24" s="87"/>
      <c r="K24" s="88">
        <v>0</v>
      </c>
      <c r="L24" s="87"/>
      <c r="M24" s="87"/>
      <c r="N24" s="10">
        <f t="shared" si="2"/>
        <v>50</v>
      </c>
      <c r="O24" s="89"/>
    </row>
    <row r="25" spans="1:15" ht="16.350000000000001" customHeight="1">
      <c r="A25" s="84" t="s">
        <v>416</v>
      </c>
      <c r="B25" s="85" t="s">
        <v>705</v>
      </c>
      <c r="C25" s="86">
        <f t="shared" si="3"/>
        <v>74</v>
      </c>
      <c r="D25" s="87">
        <f t="shared" si="4"/>
        <v>74</v>
      </c>
      <c r="E25" s="88">
        <v>74</v>
      </c>
      <c r="F25" s="88">
        <v>0</v>
      </c>
      <c r="G25" s="90"/>
      <c r="H25" s="90"/>
      <c r="I25" s="90"/>
      <c r="J25" s="90"/>
      <c r="K25" s="88">
        <v>0</v>
      </c>
      <c r="L25" s="90"/>
      <c r="M25" s="90"/>
      <c r="N25" s="10">
        <f t="shared" si="2"/>
        <v>74</v>
      </c>
      <c r="O25" s="90"/>
    </row>
    <row r="26" spans="1:15" ht="19.2">
      <c r="A26" s="84" t="s">
        <v>416</v>
      </c>
      <c r="B26" s="85" t="s">
        <v>706</v>
      </c>
      <c r="C26" s="86">
        <f t="shared" si="3"/>
        <v>41</v>
      </c>
      <c r="D26" s="87">
        <f t="shared" si="4"/>
        <v>41</v>
      </c>
      <c r="E26" s="88">
        <v>0</v>
      </c>
      <c r="F26" s="88">
        <v>41</v>
      </c>
      <c r="G26" s="90"/>
      <c r="H26" s="90"/>
      <c r="I26" s="90"/>
      <c r="J26" s="90"/>
      <c r="K26" s="88">
        <v>0</v>
      </c>
      <c r="L26" s="90"/>
      <c r="M26" s="90"/>
      <c r="N26" s="10">
        <f t="shared" si="2"/>
        <v>41</v>
      </c>
      <c r="O26" s="90"/>
    </row>
    <row r="27" spans="1:15" ht="19.2">
      <c r="A27" s="84" t="s">
        <v>416</v>
      </c>
      <c r="B27" s="85" t="s">
        <v>725</v>
      </c>
      <c r="C27" s="86">
        <f t="shared" si="3"/>
        <v>27.7</v>
      </c>
      <c r="D27" s="87">
        <f t="shared" si="4"/>
        <v>27.7</v>
      </c>
      <c r="E27" s="88">
        <v>0</v>
      </c>
      <c r="F27" s="88">
        <v>27.7</v>
      </c>
      <c r="G27" s="90"/>
      <c r="H27" s="90"/>
      <c r="I27" s="90"/>
      <c r="J27" s="90"/>
      <c r="K27" s="88">
        <v>0</v>
      </c>
      <c r="L27" s="90"/>
      <c r="M27" s="90"/>
      <c r="N27" s="10">
        <f t="shared" si="2"/>
        <v>27.7</v>
      </c>
      <c r="O27" s="90"/>
    </row>
    <row r="28" spans="1:15" ht="19.2">
      <c r="A28" s="84" t="s">
        <v>416</v>
      </c>
      <c r="B28" s="85" t="s">
        <v>707</v>
      </c>
      <c r="C28" s="86">
        <f t="shared" si="3"/>
        <v>12</v>
      </c>
      <c r="D28" s="87">
        <f t="shared" si="4"/>
        <v>12</v>
      </c>
      <c r="E28" s="91">
        <v>0</v>
      </c>
      <c r="F28" s="88">
        <v>12</v>
      </c>
      <c r="G28" s="90"/>
      <c r="H28" s="90"/>
      <c r="I28" s="90"/>
      <c r="J28" s="90"/>
      <c r="K28" s="88">
        <v>0</v>
      </c>
      <c r="L28" s="90"/>
      <c r="M28" s="90"/>
      <c r="N28" s="10">
        <f t="shared" si="2"/>
        <v>12</v>
      </c>
      <c r="O28" s="90"/>
    </row>
    <row r="29" spans="1:15" ht="19.2">
      <c r="A29" s="84" t="s">
        <v>416</v>
      </c>
      <c r="B29" s="85" t="s">
        <v>708</v>
      </c>
      <c r="C29" s="86">
        <f t="shared" si="3"/>
        <v>36</v>
      </c>
      <c r="D29" s="87">
        <f t="shared" si="4"/>
        <v>36</v>
      </c>
      <c r="E29" s="91"/>
      <c r="F29" s="88">
        <v>36</v>
      </c>
      <c r="G29" s="90"/>
      <c r="H29" s="90"/>
      <c r="I29" s="90"/>
      <c r="J29" s="90"/>
      <c r="K29" s="88"/>
      <c r="L29" s="90"/>
      <c r="M29" s="90"/>
      <c r="N29" s="10">
        <f t="shared" si="2"/>
        <v>36</v>
      </c>
      <c r="O29" s="90"/>
    </row>
    <row r="30" spans="1:15" ht="19.2">
      <c r="A30" s="84" t="s">
        <v>416</v>
      </c>
      <c r="B30" s="85" t="s">
        <v>709</v>
      </c>
      <c r="C30" s="86">
        <f t="shared" si="3"/>
        <v>20.7</v>
      </c>
      <c r="D30" s="87">
        <f t="shared" si="4"/>
        <v>20.7</v>
      </c>
      <c r="E30" s="91">
        <v>0</v>
      </c>
      <c r="F30" s="88">
        <v>20.7</v>
      </c>
      <c r="G30" s="90"/>
      <c r="H30" s="90"/>
      <c r="I30" s="90"/>
      <c r="J30" s="90"/>
      <c r="K30" s="88">
        <v>0</v>
      </c>
      <c r="L30" s="90"/>
      <c r="M30" s="90"/>
      <c r="N30" s="10">
        <f t="shared" si="2"/>
        <v>20.7</v>
      </c>
      <c r="O30" s="90"/>
    </row>
    <row r="31" spans="1:15" ht="19.2">
      <c r="A31" s="84" t="s">
        <v>416</v>
      </c>
      <c r="B31" s="92" t="s">
        <v>710</v>
      </c>
      <c r="C31" s="86">
        <f t="shared" si="3"/>
        <v>35</v>
      </c>
      <c r="D31" s="87">
        <f t="shared" si="4"/>
        <v>35</v>
      </c>
      <c r="E31" s="88">
        <v>35</v>
      </c>
      <c r="F31" s="88"/>
      <c r="G31" s="90"/>
      <c r="H31" s="90"/>
      <c r="I31" s="90"/>
      <c r="J31" s="90"/>
      <c r="K31" s="88"/>
      <c r="L31" s="90"/>
      <c r="M31" s="90"/>
      <c r="N31" s="10">
        <f t="shared" si="2"/>
        <v>35</v>
      </c>
      <c r="O31" s="90"/>
    </row>
    <row r="32" spans="1:15" ht="28.8">
      <c r="A32" s="84" t="s">
        <v>416</v>
      </c>
      <c r="B32" s="85" t="s">
        <v>711</v>
      </c>
      <c r="C32" s="86">
        <f t="shared" si="3"/>
        <v>15.4</v>
      </c>
      <c r="D32" s="87">
        <f t="shared" si="4"/>
        <v>15.4</v>
      </c>
      <c r="E32" s="91">
        <v>0</v>
      </c>
      <c r="F32" s="88">
        <v>15.4</v>
      </c>
      <c r="G32" s="90"/>
      <c r="H32" s="90"/>
      <c r="I32" s="90"/>
      <c r="J32" s="90"/>
      <c r="K32" s="88">
        <v>0</v>
      </c>
      <c r="L32" s="90"/>
      <c r="M32" s="90"/>
      <c r="N32" s="10">
        <f t="shared" si="2"/>
        <v>15.4</v>
      </c>
      <c r="O32" s="90"/>
    </row>
    <row r="33" spans="1:15" ht="28.8">
      <c r="A33" s="84" t="s">
        <v>416</v>
      </c>
      <c r="B33" s="85" t="s">
        <v>712</v>
      </c>
      <c r="C33" s="86">
        <f t="shared" si="3"/>
        <v>20</v>
      </c>
      <c r="D33" s="87">
        <f t="shared" si="4"/>
        <v>20</v>
      </c>
      <c r="E33" s="88">
        <v>0</v>
      </c>
      <c r="F33" s="88">
        <v>20</v>
      </c>
      <c r="G33" s="90"/>
      <c r="H33" s="90"/>
      <c r="I33" s="90"/>
      <c r="J33" s="90"/>
      <c r="K33" s="88">
        <v>0</v>
      </c>
      <c r="L33" s="90"/>
      <c r="M33" s="90"/>
      <c r="N33" s="10">
        <f t="shared" si="2"/>
        <v>20</v>
      </c>
      <c r="O33" s="90"/>
    </row>
    <row r="34" spans="1:15" ht="19.2">
      <c r="A34" s="84" t="s">
        <v>416</v>
      </c>
      <c r="B34" s="85" t="s">
        <v>713</v>
      </c>
      <c r="C34" s="86">
        <f t="shared" si="3"/>
        <v>28.7</v>
      </c>
      <c r="D34" s="87">
        <f t="shared" si="4"/>
        <v>28.7</v>
      </c>
      <c r="E34" s="88">
        <v>0</v>
      </c>
      <c r="F34" s="88">
        <v>28.7</v>
      </c>
      <c r="G34" s="90"/>
      <c r="H34" s="90"/>
      <c r="I34" s="90"/>
      <c r="J34" s="90"/>
      <c r="K34" s="88">
        <v>0</v>
      </c>
      <c r="L34" s="90"/>
      <c r="M34" s="90"/>
      <c r="N34" s="10">
        <f t="shared" si="2"/>
        <v>28.7</v>
      </c>
      <c r="O34" s="90"/>
    </row>
    <row r="35" spans="1:15" ht="19.2">
      <c r="A35" s="84" t="s">
        <v>416</v>
      </c>
      <c r="B35" s="85" t="s">
        <v>714</v>
      </c>
      <c r="C35" s="86">
        <f t="shared" si="3"/>
        <v>23</v>
      </c>
      <c r="D35" s="87">
        <f t="shared" si="4"/>
        <v>23</v>
      </c>
      <c r="E35" s="88">
        <v>0</v>
      </c>
      <c r="F35" s="88">
        <v>23</v>
      </c>
      <c r="G35" s="90"/>
      <c r="H35" s="90"/>
      <c r="I35" s="90"/>
      <c r="J35" s="90"/>
      <c r="K35" s="88">
        <v>0</v>
      </c>
      <c r="L35" s="90"/>
      <c r="M35" s="90"/>
      <c r="N35" s="10">
        <f t="shared" si="2"/>
        <v>23</v>
      </c>
      <c r="O35" s="90"/>
    </row>
    <row r="36" spans="1:15" ht="19.2">
      <c r="A36" s="84" t="s">
        <v>416</v>
      </c>
      <c r="B36" s="85" t="s">
        <v>753</v>
      </c>
      <c r="C36" s="86">
        <f t="shared" si="3"/>
        <v>60.3</v>
      </c>
      <c r="D36" s="87">
        <f t="shared" si="4"/>
        <v>60.3</v>
      </c>
      <c r="E36" s="88">
        <v>0</v>
      </c>
      <c r="F36" s="88">
        <v>60.3</v>
      </c>
      <c r="G36" s="90"/>
      <c r="H36" s="90"/>
      <c r="I36" s="90"/>
      <c r="J36" s="90"/>
      <c r="K36" s="88">
        <v>0</v>
      </c>
      <c r="L36" s="90"/>
      <c r="M36" s="90"/>
      <c r="N36" s="10">
        <f t="shared" si="2"/>
        <v>60.3</v>
      </c>
      <c r="O36" s="90"/>
    </row>
    <row r="37" spans="1:15" ht="28.8">
      <c r="A37" s="84" t="s">
        <v>416</v>
      </c>
      <c r="B37" s="85" t="s">
        <v>715</v>
      </c>
      <c r="C37" s="86">
        <f t="shared" si="3"/>
        <v>18</v>
      </c>
      <c r="D37" s="87">
        <f t="shared" si="4"/>
        <v>18</v>
      </c>
      <c r="E37" s="88">
        <v>0</v>
      </c>
      <c r="F37" s="88">
        <v>18</v>
      </c>
      <c r="G37" s="90"/>
      <c r="H37" s="90"/>
      <c r="I37" s="90"/>
      <c r="J37" s="90"/>
      <c r="K37" s="88">
        <v>0</v>
      </c>
      <c r="L37" s="90"/>
      <c r="M37" s="90"/>
      <c r="N37" s="10">
        <f t="shared" si="2"/>
        <v>18</v>
      </c>
      <c r="O37" s="90"/>
    </row>
    <row r="38" spans="1:15" ht="19.2">
      <c r="A38" s="84" t="s">
        <v>416</v>
      </c>
      <c r="B38" s="92" t="s">
        <v>716</v>
      </c>
      <c r="C38" s="86">
        <f t="shared" si="3"/>
        <v>24.4</v>
      </c>
      <c r="D38" s="87">
        <f t="shared" si="4"/>
        <v>24.4</v>
      </c>
      <c r="E38" s="88">
        <v>0</v>
      </c>
      <c r="F38" s="88">
        <v>24.4</v>
      </c>
      <c r="G38" s="90"/>
      <c r="H38" s="90"/>
      <c r="I38" s="90"/>
      <c r="J38" s="90"/>
      <c r="K38" s="88">
        <v>0</v>
      </c>
      <c r="L38" s="90"/>
      <c r="M38" s="90"/>
      <c r="N38" s="10">
        <f t="shared" si="2"/>
        <v>24.4</v>
      </c>
      <c r="O38" s="90"/>
    </row>
    <row r="39" spans="1:15">
      <c r="A39" s="84" t="s">
        <v>416</v>
      </c>
      <c r="B39" s="85" t="s">
        <v>717</v>
      </c>
      <c r="C39" s="86">
        <f t="shared" si="3"/>
        <v>100</v>
      </c>
      <c r="D39" s="87">
        <f t="shared" si="4"/>
        <v>0</v>
      </c>
      <c r="E39" s="88"/>
      <c r="F39" s="88">
        <v>0</v>
      </c>
      <c r="G39" s="90"/>
      <c r="H39" s="90"/>
      <c r="I39" s="90"/>
      <c r="J39" s="90"/>
      <c r="K39" s="88">
        <v>100</v>
      </c>
      <c r="L39" s="90"/>
      <c r="M39" s="90"/>
      <c r="N39" s="10">
        <f t="shared" si="2"/>
        <v>100</v>
      </c>
      <c r="O39" s="90"/>
    </row>
    <row r="40" spans="1:15" ht="19.2">
      <c r="A40" s="84" t="s">
        <v>416</v>
      </c>
      <c r="B40" s="92" t="s">
        <v>718</v>
      </c>
      <c r="C40" s="86">
        <f t="shared" si="3"/>
        <v>9</v>
      </c>
      <c r="D40" s="87">
        <f t="shared" si="4"/>
        <v>9</v>
      </c>
      <c r="E40" s="88">
        <v>0</v>
      </c>
      <c r="F40" s="88">
        <v>9</v>
      </c>
      <c r="G40" s="90"/>
      <c r="H40" s="90"/>
      <c r="I40" s="90"/>
      <c r="J40" s="90"/>
      <c r="K40" s="88">
        <v>0</v>
      </c>
      <c r="L40" s="90"/>
      <c r="M40" s="90"/>
      <c r="N40" s="10">
        <f t="shared" si="2"/>
        <v>9</v>
      </c>
      <c r="O40" s="90"/>
    </row>
    <row r="41" spans="1:15" ht="19.2">
      <c r="A41" s="84" t="s">
        <v>416</v>
      </c>
      <c r="B41" s="92" t="s">
        <v>723</v>
      </c>
      <c r="C41" s="86">
        <f t="shared" si="3"/>
        <v>75</v>
      </c>
      <c r="D41" s="87">
        <f t="shared" si="4"/>
        <v>0</v>
      </c>
      <c r="E41" s="88">
        <v>0</v>
      </c>
      <c r="F41" s="88">
        <v>0</v>
      </c>
      <c r="G41" s="90"/>
      <c r="H41" s="90"/>
      <c r="I41" s="90"/>
      <c r="J41" s="90"/>
      <c r="K41" s="88">
        <v>75</v>
      </c>
      <c r="L41" s="90"/>
      <c r="M41" s="90"/>
      <c r="N41" s="10">
        <f t="shared" si="2"/>
        <v>75</v>
      </c>
      <c r="O41" s="90"/>
    </row>
    <row r="42" spans="1:15" ht="19.2">
      <c r="A42" s="84" t="s">
        <v>416</v>
      </c>
      <c r="B42" s="92" t="s">
        <v>729</v>
      </c>
      <c r="C42" s="86">
        <f t="shared" si="3"/>
        <v>30</v>
      </c>
      <c r="D42" s="87">
        <f t="shared" si="4"/>
        <v>30</v>
      </c>
      <c r="E42" s="88">
        <v>0</v>
      </c>
      <c r="F42" s="88">
        <v>30</v>
      </c>
      <c r="G42" s="90"/>
      <c r="H42" s="90"/>
      <c r="I42" s="90"/>
      <c r="J42" s="90"/>
      <c r="K42" s="88">
        <v>0</v>
      </c>
      <c r="L42" s="90"/>
      <c r="M42" s="90"/>
      <c r="N42" s="10">
        <f t="shared" si="2"/>
        <v>30</v>
      </c>
      <c r="O42" s="90"/>
    </row>
    <row r="43" spans="1:15" ht="19.2">
      <c r="A43" s="84" t="s">
        <v>416</v>
      </c>
      <c r="B43" s="92" t="s">
        <v>719</v>
      </c>
      <c r="C43" s="86">
        <f t="shared" si="3"/>
        <v>29.3</v>
      </c>
      <c r="D43" s="87">
        <f t="shared" si="4"/>
        <v>0</v>
      </c>
      <c r="E43" s="88">
        <v>0</v>
      </c>
      <c r="F43" s="88"/>
      <c r="G43" s="90"/>
      <c r="H43" s="90"/>
      <c r="I43" s="90"/>
      <c r="J43" s="90"/>
      <c r="K43" s="88">
        <v>29.3</v>
      </c>
      <c r="L43" s="90"/>
      <c r="M43" s="90"/>
      <c r="N43" s="10">
        <f t="shared" si="2"/>
        <v>29.3</v>
      </c>
      <c r="O43" s="90"/>
    </row>
    <row r="44" spans="1:15">
      <c r="A44" s="84" t="s">
        <v>416</v>
      </c>
      <c r="B44" s="93" t="s">
        <v>727</v>
      </c>
      <c r="C44" s="86">
        <f t="shared" si="3"/>
        <v>1000</v>
      </c>
      <c r="D44" s="87">
        <f t="shared" si="4"/>
        <v>0</v>
      </c>
      <c r="E44" s="94"/>
      <c r="F44" s="94"/>
      <c r="G44" s="90"/>
      <c r="H44" s="90"/>
      <c r="I44" s="90"/>
      <c r="J44" s="95">
        <v>1000</v>
      </c>
      <c r="K44" s="94"/>
      <c r="L44" s="90"/>
      <c r="M44" s="90"/>
      <c r="N44" s="10">
        <f t="shared" si="2"/>
        <v>1000</v>
      </c>
      <c r="O44" s="90"/>
    </row>
    <row r="45" spans="1:15">
      <c r="A45" s="84" t="s">
        <v>416</v>
      </c>
      <c r="B45" s="93" t="s">
        <v>687</v>
      </c>
      <c r="C45" s="86">
        <f t="shared" si="3"/>
        <v>2000</v>
      </c>
      <c r="D45" s="87">
        <f t="shared" si="4"/>
        <v>0</v>
      </c>
      <c r="E45" s="94"/>
      <c r="F45" s="94"/>
      <c r="G45" s="90"/>
      <c r="H45" s="90"/>
      <c r="I45" s="90"/>
      <c r="J45" s="95">
        <v>2000</v>
      </c>
      <c r="K45" s="94"/>
      <c r="L45" s="90"/>
      <c r="M45" s="90"/>
      <c r="N45" s="10">
        <f t="shared" si="2"/>
        <v>2000</v>
      </c>
      <c r="O45" s="90"/>
    </row>
    <row r="46" spans="1:15" ht="21.6">
      <c r="A46" s="84" t="s">
        <v>416</v>
      </c>
      <c r="B46" s="93" t="s">
        <v>720</v>
      </c>
      <c r="C46" s="86">
        <f t="shared" si="3"/>
        <v>280</v>
      </c>
      <c r="D46" s="87">
        <f t="shared" si="4"/>
        <v>0</v>
      </c>
      <c r="E46" s="94"/>
      <c r="F46" s="94"/>
      <c r="G46" s="90"/>
      <c r="H46" s="90"/>
      <c r="I46" s="90"/>
      <c r="J46" s="96">
        <v>280</v>
      </c>
      <c r="K46" s="94"/>
      <c r="L46" s="90"/>
      <c r="M46" s="90"/>
      <c r="N46" s="10">
        <f t="shared" si="2"/>
        <v>280</v>
      </c>
      <c r="O46" s="90"/>
    </row>
    <row r="47" spans="1:15">
      <c r="A47" s="84" t="s">
        <v>416</v>
      </c>
      <c r="B47" s="92" t="s">
        <v>721</v>
      </c>
      <c r="C47" s="86">
        <f t="shared" si="3"/>
        <v>5800</v>
      </c>
      <c r="D47" s="87">
        <f t="shared" si="4"/>
        <v>0</v>
      </c>
      <c r="E47" s="88"/>
      <c r="F47" s="88"/>
      <c r="G47" s="90"/>
      <c r="H47" s="90"/>
      <c r="I47" s="90"/>
      <c r="J47" s="95">
        <v>5800</v>
      </c>
      <c r="K47" s="88"/>
      <c r="L47" s="90"/>
      <c r="M47" s="90"/>
      <c r="N47" s="10">
        <f t="shared" si="2"/>
        <v>5800</v>
      </c>
      <c r="O47" s="90"/>
    </row>
    <row r="48" spans="1:15">
      <c r="A48" s="109" t="s">
        <v>259</v>
      </c>
      <c r="B48" s="109"/>
      <c r="C48" s="109"/>
      <c r="D48" s="109"/>
    </row>
  </sheetData>
  <mergeCells count="17">
    <mergeCell ref="O5:O6"/>
    <mergeCell ref="D5:I5"/>
    <mergeCell ref="A48:D48"/>
    <mergeCell ref="A4:A6"/>
    <mergeCell ref="B4:B6"/>
    <mergeCell ref="C5:C6"/>
    <mergeCell ref="K5:K6"/>
    <mergeCell ref="J5:J6"/>
    <mergeCell ref="L5:L6"/>
    <mergeCell ref="M5:M6"/>
    <mergeCell ref="N5:N6"/>
    <mergeCell ref="N1:O1"/>
    <mergeCell ref="A2:O2"/>
    <mergeCell ref="A3:M3"/>
    <mergeCell ref="N3:O3"/>
    <mergeCell ref="C4:M4"/>
    <mergeCell ref="N4:O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3"/>
  <sheetViews>
    <sheetView workbookViewId="0">
      <pane ySplit="5" topLeftCell="A6" activePane="bottomLeft" state="frozen"/>
      <selection pane="bottomLeft" activeCell="A183" sqref="A183:D183"/>
    </sheetView>
  </sheetViews>
  <sheetFormatPr defaultColWidth="9" defaultRowHeight="14.4"/>
  <cols>
    <col min="1" max="1" width="6.77734375" customWidth="1"/>
    <col min="2" max="2" width="15.109375" customWidth="1"/>
    <col min="3" max="3" width="8.5546875" customWidth="1"/>
    <col min="4" max="4" width="12.21875" customWidth="1"/>
    <col min="5" max="5" width="7.44140625" customWidth="1"/>
    <col min="6" max="6" width="8.109375" customWidth="1"/>
    <col min="7" max="7" width="11.21875" customWidth="1"/>
    <col min="8" max="8" width="18.21875" customWidth="1"/>
    <col min="9" max="9" width="9.44140625" customWidth="1"/>
    <col min="10" max="10" width="9" customWidth="1"/>
    <col min="11" max="11" width="8.109375" customWidth="1"/>
    <col min="12" max="12" width="9.77734375" customWidth="1"/>
    <col min="13" max="13" width="16.77734375" customWidth="1"/>
    <col min="14" max="16" width="9.77734375" customWidth="1"/>
  </cols>
  <sheetData>
    <row r="1" spans="1:13" ht="16.350000000000001" customHeight="1">
      <c r="A1" s="1"/>
      <c r="B1" s="1"/>
      <c r="C1" s="1"/>
      <c r="D1" s="1"/>
      <c r="E1" s="1"/>
      <c r="F1" s="1"/>
      <c r="G1" s="1"/>
      <c r="H1" s="1"/>
      <c r="I1" s="1"/>
      <c r="J1" s="1"/>
      <c r="K1" s="1"/>
      <c r="L1" s="1"/>
      <c r="M1" s="13" t="s">
        <v>417</v>
      </c>
    </row>
    <row r="2" spans="1:13" ht="37.950000000000003" customHeight="1">
      <c r="A2" s="1"/>
      <c r="B2" s="1"/>
      <c r="C2" s="100" t="s">
        <v>27</v>
      </c>
      <c r="D2" s="100"/>
      <c r="E2" s="100"/>
      <c r="F2" s="100"/>
      <c r="G2" s="100"/>
      <c r="H2" s="100"/>
      <c r="I2" s="100"/>
      <c r="J2" s="100"/>
      <c r="K2" s="100"/>
      <c r="L2" s="100"/>
      <c r="M2" s="100"/>
    </row>
    <row r="3" spans="1:13" ht="21.6" customHeight="1">
      <c r="A3" s="102" t="s">
        <v>30</v>
      </c>
      <c r="B3" s="102"/>
      <c r="C3" s="102"/>
      <c r="D3" s="102"/>
      <c r="E3" s="102"/>
      <c r="F3" s="102"/>
      <c r="G3" s="102"/>
      <c r="H3" s="102"/>
      <c r="I3" s="102"/>
      <c r="J3" s="102"/>
      <c r="K3" s="102"/>
      <c r="L3" s="103" t="s">
        <v>31</v>
      </c>
      <c r="M3" s="103"/>
    </row>
    <row r="4" spans="1:13" ht="33.6" customHeight="1">
      <c r="A4" s="104" t="s">
        <v>212</v>
      </c>
      <c r="B4" s="104" t="s">
        <v>418</v>
      </c>
      <c r="C4" s="104" t="s">
        <v>419</v>
      </c>
      <c r="D4" s="104" t="s">
        <v>420</v>
      </c>
      <c r="E4" s="104" t="s">
        <v>421</v>
      </c>
      <c r="F4" s="104"/>
      <c r="G4" s="104"/>
      <c r="H4" s="104"/>
      <c r="I4" s="104"/>
      <c r="J4" s="104"/>
      <c r="K4" s="104"/>
      <c r="L4" s="104"/>
      <c r="M4" s="104"/>
    </row>
    <row r="5" spans="1:13" ht="36.15" customHeight="1">
      <c r="A5" s="104"/>
      <c r="B5" s="104"/>
      <c r="C5" s="104"/>
      <c r="D5" s="104"/>
      <c r="E5" s="2" t="s">
        <v>422</v>
      </c>
      <c r="F5" s="2" t="s">
        <v>423</v>
      </c>
      <c r="G5" s="2" t="s">
        <v>424</v>
      </c>
      <c r="H5" s="2" t="s">
        <v>425</v>
      </c>
      <c r="I5" s="2" t="s">
        <v>426</v>
      </c>
      <c r="J5" s="2" t="s">
        <v>427</v>
      </c>
      <c r="K5" s="2" t="s">
        <v>428</v>
      </c>
      <c r="L5" s="2" t="s">
        <v>429</v>
      </c>
      <c r="M5" s="2" t="s">
        <v>430</v>
      </c>
    </row>
    <row r="6" spans="1:13" ht="18.149999999999999" customHeight="1">
      <c r="A6" s="9" t="s">
        <v>1</v>
      </c>
      <c r="B6" s="9" t="s">
        <v>3</v>
      </c>
      <c r="C6" s="10">
        <f>SUM(C7:C182)</f>
        <v>11622</v>
      </c>
      <c r="D6" s="11"/>
      <c r="E6" s="11"/>
      <c r="F6" s="11"/>
      <c r="G6" s="11"/>
      <c r="H6" s="11"/>
      <c r="I6" s="11"/>
      <c r="J6" s="11"/>
      <c r="K6" s="11"/>
      <c r="L6" s="11"/>
      <c r="M6" s="11"/>
    </row>
    <row r="7" spans="1:13" ht="29.25" customHeight="1">
      <c r="A7" s="115" t="s">
        <v>155</v>
      </c>
      <c r="B7" s="115" t="s">
        <v>726</v>
      </c>
      <c r="C7" s="117">
        <v>29</v>
      </c>
      <c r="D7" s="115"/>
      <c r="E7" s="116" t="s">
        <v>431</v>
      </c>
      <c r="F7" s="12" t="s">
        <v>432</v>
      </c>
      <c r="G7" s="3" t="s">
        <v>433</v>
      </c>
      <c r="H7" s="3" t="s">
        <v>434</v>
      </c>
      <c r="I7" s="3" t="s">
        <v>435</v>
      </c>
      <c r="J7" s="3" t="s">
        <v>436</v>
      </c>
      <c r="K7" s="3" t="s">
        <v>437</v>
      </c>
      <c r="L7" s="3" t="s">
        <v>438</v>
      </c>
      <c r="M7" s="3"/>
    </row>
    <row r="8" spans="1:13" ht="24.45" customHeight="1">
      <c r="A8" s="115"/>
      <c r="B8" s="115"/>
      <c r="C8" s="117"/>
      <c r="D8" s="115"/>
      <c r="E8" s="116"/>
      <c r="F8" s="12" t="s">
        <v>439</v>
      </c>
      <c r="G8" s="3"/>
      <c r="H8" s="3"/>
      <c r="I8" s="3"/>
      <c r="J8" s="3"/>
      <c r="K8" s="3"/>
      <c r="L8" s="3"/>
      <c r="M8" s="3"/>
    </row>
    <row r="9" spans="1:13" ht="24.45" customHeight="1">
      <c r="A9" s="115"/>
      <c r="B9" s="115"/>
      <c r="C9" s="117"/>
      <c r="D9" s="115"/>
      <c r="E9" s="116"/>
      <c r="F9" s="12" t="s">
        <v>440</v>
      </c>
      <c r="G9" s="3"/>
      <c r="H9" s="3"/>
      <c r="I9" s="3"/>
      <c r="J9" s="3"/>
      <c r="K9" s="3"/>
      <c r="L9" s="3"/>
      <c r="M9" s="3"/>
    </row>
    <row r="10" spans="1:13" ht="29.25" customHeight="1">
      <c r="A10" s="115"/>
      <c r="B10" s="115"/>
      <c r="C10" s="117"/>
      <c r="D10" s="115"/>
      <c r="E10" s="116" t="s">
        <v>441</v>
      </c>
      <c r="F10" s="12" t="s">
        <v>442</v>
      </c>
      <c r="G10" s="3" t="s">
        <v>443</v>
      </c>
      <c r="H10" s="3">
        <v>17249</v>
      </c>
      <c r="I10" s="3" t="s">
        <v>435</v>
      </c>
      <c r="J10" s="3" t="s">
        <v>436</v>
      </c>
      <c r="K10" s="3" t="s">
        <v>444</v>
      </c>
      <c r="L10" s="3" t="s">
        <v>438</v>
      </c>
      <c r="M10" s="3"/>
    </row>
    <row r="11" spans="1:13" ht="29.25" customHeight="1">
      <c r="A11" s="115"/>
      <c r="B11" s="115"/>
      <c r="C11" s="117"/>
      <c r="D11" s="115"/>
      <c r="E11" s="116"/>
      <c r="F11" s="12" t="s">
        <v>445</v>
      </c>
      <c r="G11" s="3" t="s">
        <v>446</v>
      </c>
      <c r="H11" s="3" t="s">
        <v>447</v>
      </c>
      <c r="I11" s="3" t="s">
        <v>435</v>
      </c>
      <c r="J11" s="3" t="s">
        <v>436</v>
      </c>
      <c r="K11" s="3" t="s">
        <v>448</v>
      </c>
      <c r="L11" s="3" t="s">
        <v>449</v>
      </c>
      <c r="M11" s="3"/>
    </row>
    <row r="12" spans="1:13" ht="29.25" customHeight="1">
      <c r="A12" s="115"/>
      <c r="B12" s="115"/>
      <c r="C12" s="117"/>
      <c r="D12" s="115"/>
      <c r="E12" s="116"/>
      <c r="F12" s="12" t="s">
        <v>450</v>
      </c>
      <c r="G12" s="3" t="s">
        <v>451</v>
      </c>
      <c r="H12" s="3" t="s">
        <v>452</v>
      </c>
      <c r="I12" s="3" t="s">
        <v>435</v>
      </c>
      <c r="J12" s="3" t="s">
        <v>436</v>
      </c>
      <c r="K12" s="3" t="s">
        <v>448</v>
      </c>
      <c r="L12" s="3" t="s">
        <v>449</v>
      </c>
      <c r="M12" s="3"/>
    </row>
    <row r="13" spans="1:13" ht="24.45" customHeight="1">
      <c r="A13" s="115"/>
      <c r="B13" s="115"/>
      <c r="C13" s="117"/>
      <c r="D13" s="115"/>
      <c r="E13" s="116" t="s">
        <v>453</v>
      </c>
      <c r="F13" s="12" t="s">
        <v>454</v>
      </c>
      <c r="G13" s="3" t="s">
        <v>455</v>
      </c>
      <c r="H13" s="3" t="s">
        <v>456</v>
      </c>
      <c r="I13" s="3"/>
      <c r="J13" s="3"/>
      <c r="K13" s="3" t="s">
        <v>456</v>
      </c>
      <c r="L13" s="3" t="s">
        <v>449</v>
      </c>
      <c r="M13" s="3"/>
    </row>
    <row r="14" spans="1:13" ht="24.45" customHeight="1">
      <c r="A14" s="115"/>
      <c r="B14" s="115"/>
      <c r="C14" s="117"/>
      <c r="D14" s="115"/>
      <c r="E14" s="116"/>
      <c r="F14" s="12" t="s">
        <v>457</v>
      </c>
      <c r="G14" s="3"/>
      <c r="H14" s="3"/>
      <c r="I14" s="3"/>
      <c r="J14" s="3"/>
      <c r="K14" s="3"/>
      <c r="L14" s="3"/>
      <c r="M14" s="3"/>
    </row>
    <row r="15" spans="1:13" ht="24.45" customHeight="1">
      <c r="A15" s="115"/>
      <c r="B15" s="115"/>
      <c r="C15" s="117"/>
      <c r="D15" s="115"/>
      <c r="E15" s="116"/>
      <c r="F15" s="12" t="s">
        <v>458</v>
      </c>
      <c r="G15" s="3"/>
      <c r="H15" s="3"/>
      <c r="I15" s="3"/>
      <c r="J15" s="3"/>
      <c r="K15" s="3"/>
      <c r="L15" s="3"/>
      <c r="M15" s="3"/>
    </row>
    <row r="16" spans="1:13" ht="24.45" customHeight="1">
      <c r="A16" s="115"/>
      <c r="B16" s="115"/>
      <c r="C16" s="117"/>
      <c r="D16" s="115"/>
      <c r="E16" s="116"/>
      <c r="F16" s="12" t="s">
        <v>459</v>
      </c>
      <c r="G16" s="3" t="s">
        <v>460</v>
      </c>
      <c r="H16" s="3" t="s">
        <v>461</v>
      </c>
      <c r="I16" s="3"/>
      <c r="J16" s="3"/>
      <c r="K16" s="3" t="s">
        <v>461</v>
      </c>
      <c r="L16" s="3" t="s">
        <v>449</v>
      </c>
      <c r="M16" s="3"/>
    </row>
    <row r="17" spans="1:13" ht="29.25" customHeight="1">
      <c r="A17" s="115"/>
      <c r="B17" s="115"/>
      <c r="C17" s="117"/>
      <c r="D17" s="115"/>
      <c r="E17" s="12" t="s">
        <v>462</v>
      </c>
      <c r="F17" s="12" t="s">
        <v>463</v>
      </c>
      <c r="G17" s="3" t="s">
        <v>464</v>
      </c>
      <c r="H17" s="3" t="s">
        <v>452</v>
      </c>
      <c r="I17" s="3" t="s">
        <v>435</v>
      </c>
      <c r="J17" s="3" t="s">
        <v>436</v>
      </c>
      <c r="K17" s="3" t="s">
        <v>448</v>
      </c>
      <c r="L17" s="3" t="s">
        <v>449</v>
      </c>
      <c r="M17" s="3"/>
    </row>
    <row r="18" spans="1:13" ht="29.25" customHeight="1">
      <c r="A18" s="115" t="s">
        <v>155</v>
      </c>
      <c r="B18" s="115" t="s">
        <v>465</v>
      </c>
      <c r="C18" s="117">
        <v>473.6</v>
      </c>
      <c r="D18" s="115"/>
      <c r="E18" s="116" t="s">
        <v>431</v>
      </c>
      <c r="F18" s="12" t="s">
        <v>432</v>
      </c>
      <c r="G18" s="3" t="s">
        <v>466</v>
      </c>
      <c r="H18" s="3" t="s">
        <v>437</v>
      </c>
      <c r="I18" s="3" t="s">
        <v>467</v>
      </c>
      <c r="J18" s="3" t="s">
        <v>468</v>
      </c>
      <c r="K18" s="3" t="s">
        <v>469</v>
      </c>
      <c r="L18" s="3" t="s">
        <v>438</v>
      </c>
      <c r="M18" s="3"/>
    </row>
    <row r="19" spans="1:13" ht="24.45" customHeight="1">
      <c r="A19" s="115"/>
      <c r="B19" s="115"/>
      <c r="C19" s="117"/>
      <c r="D19" s="115"/>
      <c r="E19" s="116"/>
      <c r="F19" s="12" t="s">
        <v>439</v>
      </c>
      <c r="G19" s="3"/>
      <c r="H19" s="3"/>
      <c r="I19" s="3"/>
      <c r="J19" s="3"/>
      <c r="K19" s="3"/>
      <c r="L19" s="3"/>
      <c r="M19" s="3"/>
    </row>
    <row r="20" spans="1:13" ht="24.45" customHeight="1">
      <c r="A20" s="115"/>
      <c r="B20" s="115"/>
      <c r="C20" s="117"/>
      <c r="D20" s="115"/>
      <c r="E20" s="116"/>
      <c r="F20" s="12" t="s">
        <v>440</v>
      </c>
      <c r="G20" s="3"/>
      <c r="H20" s="3"/>
      <c r="I20" s="3"/>
      <c r="J20" s="3"/>
      <c r="K20" s="3"/>
      <c r="L20" s="3"/>
      <c r="M20" s="3"/>
    </row>
    <row r="21" spans="1:13" ht="29.25" customHeight="1">
      <c r="A21" s="115"/>
      <c r="B21" s="115"/>
      <c r="C21" s="117"/>
      <c r="D21" s="115"/>
      <c r="E21" s="116" t="s">
        <v>441</v>
      </c>
      <c r="F21" s="12" t="s">
        <v>442</v>
      </c>
      <c r="G21" s="3" t="s">
        <v>470</v>
      </c>
      <c r="H21" s="3" t="s">
        <v>471</v>
      </c>
      <c r="I21" s="3" t="s">
        <v>472</v>
      </c>
      <c r="J21" s="3" t="s">
        <v>468</v>
      </c>
      <c r="K21" s="3" t="s">
        <v>473</v>
      </c>
      <c r="L21" s="3" t="s">
        <v>438</v>
      </c>
      <c r="M21" s="3"/>
    </row>
    <row r="22" spans="1:13" ht="29.25" customHeight="1">
      <c r="A22" s="115"/>
      <c r="B22" s="115"/>
      <c r="C22" s="117"/>
      <c r="D22" s="115"/>
      <c r="E22" s="116"/>
      <c r="F22" s="12" t="s">
        <v>445</v>
      </c>
      <c r="G22" s="3" t="s">
        <v>474</v>
      </c>
      <c r="H22" s="3" t="s">
        <v>475</v>
      </c>
      <c r="I22" s="3" t="s">
        <v>476</v>
      </c>
      <c r="J22" s="3" t="s">
        <v>468</v>
      </c>
      <c r="K22" s="3" t="s">
        <v>477</v>
      </c>
      <c r="L22" s="3" t="s">
        <v>449</v>
      </c>
      <c r="M22" s="3"/>
    </row>
    <row r="23" spans="1:13" ht="29.25" customHeight="1">
      <c r="A23" s="115"/>
      <c r="B23" s="115"/>
      <c r="C23" s="117"/>
      <c r="D23" s="115"/>
      <c r="E23" s="116"/>
      <c r="F23" s="12" t="s">
        <v>450</v>
      </c>
      <c r="G23" s="3" t="s">
        <v>478</v>
      </c>
      <c r="H23" s="3" t="s">
        <v>479</v>
      </c>
      <c r="I23" s="3" t="s">
        <v>467</v>
      </c>
      <c r="J23" s="3" t="s">
        <v>468</v>
      </c>
      <c r="K23" s="3" t="s">
        <v>480</v>
      </c>
      <c r="L23" s="3" t="s">
        <v>438</v>
      </c>
      <c r="M23" s="3"/>
    </row>
    <row r="24" spans="1:13" ht="29.25" customHeight="1">
      <c r="A24" s="115"/>
      <c r="B24" s="115"/>
      <c r="C24" s="117"/>
      <c r="D24" s="115"/>
      <c r="E24" s="116" t="s">
        <v>453</v>
      </c>
      <c r="F24" s="12" t="s">
        <v>454</v>
      </c>
      <c r="G24" s="3" t="s">
        <v>481</v>
      </c>
      <c r="H24" s="3" t="s">
        <v>437</v>
      </c>
      <c r="I24" s="3" t="s">
        <v>467</v>
      </c>
      <c r="J24" s="3" t="s">
        <v>468</v>
      </c>
      <c r="K24" s="3" t="s">
        <v>482</v>
      </c>
      <c r="L24" s="3" t="s">
        <v>438</v>
      </c>
      <c r="M24" s="3"/>
    </row>
    <row r="25" spans="1:13" ht="24.45" customHeight="1">
      <c r="A25" s="115"/>
      <c r="B25" s="115"/>
      <c r="C25" s="117"/>
      <c r="D25" s="115"/>
      <c r="E25" s="116"/>
      <c r="F25" s="12" t="s">
        <v>457</v>
      </c>
      <c r="G25" s="3"/>
      <c r="H25" s="3"/>
      <c r="I25" s="3"/>
      <c r="J25" s="3"/>
      <c r="K25" s="3"/>
      <c r="L25" s="3"/>
      <c r="M25" s="3"/>
    </row>
    <row r="26" spans="1:13" ht="24.45" customHeight="1">
      <c r="A26" s="115"/>
      <c r="B26" s="115"/>
      <c r="C26" s="117"/>
      <c r="D26" s="115"/>
      <c r="E26" s="116"/>
      <c r="F26" s="12" t="s">
        <v>458</v>
      </c>
      <c r="G26" s="3"/>
      <c r="H26" s="3"/>
      <c r="I26" s="3"/>
      <c r="J26" s="3"/>
      <c r="K26" s="3"/>
      <c r="L26" s="3"/>
      <c r="M26" s="3"/>
    </row>
    <row r="27" spans="1:13" ht="24.45" customHeight="1">
      <c r="A27" s="115"/>
      <c r="B27" s="115"/>
      <c r="C27" s="117"/>
      <c r="D27" s="115"/>
      <c r="E27" s="116"/>
      <c r="F27" s="12" t="s">
        <v>459</v>
      </c>
      <c r="G27" s="3" t="s">
        <v>483</v>
      </c>
      <c r="H27" s="3" t="s">
        <v>484</v>
      </c>
      <c r="I27" s="3"/>
      <c r="J27" s="3"/>
      <c r="K27" s="3" t="s">
        <v>484</v>
      </c>
      <c r="L27" s="3" t="s">
        <v>449</v>
      </c>
      <c r="M27" s="3"/>
    </row>
    <row r="28" spans="1:13" ht="24.45" customHeight="1">
      <c r="A28" s="115"/>
      <c r="B28" s="115"/>
      <c r="C28" s="117"/>
      <c r="D28" s="115"/>
      <c r="E28" s="12" t="s">
        <v>462</v>
      </c>
      <c r="F28" s="12" t="s">
        <v>463</v>
      </c>
      <c r="G28" s="3" t="s">
        <v>485</v>
      </c>
      <c r="H28" s="3" t="s">
        <v>486</v>
      </c>
      <c r="I28" s="3"/>
      <c r="J28" s="3"/>
      <c r="K28" s="3" t="s">
        <v>486</v>
      </c>
      <c r="L28" s="3" t="s">
        <v>438</v>
      </c>
      <c r="M28" s="3"/>
    </row>
    <row r="29" spans="1:13" ht="29.25" customHeight="1">
      <c r="A29" s="115" t="s">
        <v>155</v>
      </c>
      <c r="B29" s="115" t="s">
        <v>487</v>
      </c>
      <c r="C29" s="117">
        <v>599.29999999999995</v>
      </c>
      <c r="D29" s="115"/>
      <c r="E29" s="116" t="s">
        <v>431</v>
      </c>
      <c r="F29" s="12" t="s">
        <v>432</v>
      </c>
      <c r="G29" s="3" t="s">
        <v>488</v>
      </c>
      <c r="H29" s="3" t="s">
        <v>437</v>
      </c>
      <c r="I29" s="3" t="s">
        <v>489</v>
      </c>
      <c r="J29" s="3" t="s">
        <v>490</v>
      </c>
      <c r="K29" s="3" t="s">
        <v>491</v>
      </c>
      <c r="L29" s="3" t="s">
        <v>438</v>
      </c>
      <c r="M29" s="3"/>
    </row>
    <row r="30" spans="1:13" ht="24.45" customHeight="1">
      <c r="A30" s="115"/>
      <c r="B30" s="115"/>
      <c r="C30" s="117"/>
      <c r="D30" s="115"/>
      <c r="E30" s="116"/>
      <c r="F30" s="12" t="s">
        <v>439</v>
      </c>
      <c r="G30" s="3"/>
      <c r="H30" s="3"/>
      <c r="I30" s="3"/>
      <c r="J30" s="3"/>
      <c r="K30" s="3"/>
      <c r="L30" s="3"/>
      <c r="M30" s="3"/>
    </row>
    <row r="31" spans="1:13" ht="24.45" customHeight="1">
      <c r="A31" s="115"/>
      <c r="B31" s="115"/>
      <c r="C31" s="117"/>
      <c r="D31" s="115"/>
      <c r="E31" s="116"/>
      <c r="F31" s="12" t="s">
        <v>440</v>
      </c>
      <c r="G31" s="3"/>
      <c r="H31" s="3"/>
      <c r="I31" s="3"/>
      <c r="J31" s="3"/>
      <c r="K31" s="3"/>
      <c r="L31" s="3"/>
      <c r="M31" s="3"/>
    </row>
    <row r="32" spans="1:13" ht="29.25" customHeight="1">
      <c r="A32" s="115"/>
      <c r="B32" s="115"/>
      <c r="C32" s="117"/>
      <c r="D32" s="115"/>
      <c r="E32" s="116" t="s">
        <v>441</v>
      </c>
      <c r="F32" s="12" t="s">
        <v>442</v>
      </c>
      <c r="G32" s="3" t="s">
        <v>492</v>
      </c>
      <c r="H32" s="3" t="s">
        <v>493</v>
      </c>
      <c r="I32" s="3" t="s">
        <v>489</v>
      </c>
      <c r="J32" s="3" t="s">
        <v>490</v>
      </c>
      <c r="K32" s="3" t="s">
        <v>494</v>
      </c>
      <c r="L32" s="3" t="s">
        <v>438</v>
      </c>
      <c r="M32" s="3"/>
    </row>
    <row r="33" spans="1:13" ht="29.25" customHeight="1">
      <c r="A33" s="115"/>
      <c r="B33" s="115"/>
      <c r="C33" s="117"/>
      <c r="D33" s="115"/>
      <c r="E33" s="116"/>
      <c r="F33" s="12" t="s">
        <v>445</v>
      </c>
      <c r="G33" s="3" t="s">
        <v>495</v>
      </c>
      <c r="H33" s="3" t="s">
        <v>477</v>
      </c>
      <c r="I33" s="3" t="s">
        <v>496</v>
      </c>
      <c r="J33" s="3" t="s">
        <v>490</v>
      </c>
      <c r="K33" s="3" t="s">
        <v>477</v>
      </c>
      <c r="L33" s="3" t="s">
        <v>497</v>
      </c>
      <c r="M33" s="3"/>
    </row>
    <row r="34" spans="1:13" ht="29.25" customHeight="1">
      <c r="A34" s="115"/>
      <c r="B34" s="115"/>
      <c r="C34" s="117"/>
      <c r="D34" s="115"/>
      <c r="E34" s="116"/>
      <c r="F34" s="12" t="s">
        <v>450</v>
      </c>
      <c r="G34" s="3" t="s">
        <v>498</v>
      </c>
      <c r="H34" s="3" t="s">
        <v>499</v>
      </c>
      <c r="I34" s="3" t="s">
        <v>500</v>
      </c>
      <c r="J34" s="3" t="s">
        <v>490</v>
      </c>
      <c r="K34" s="3" t="s">
        <v>501</v>
      </c>
      <c r="L34" s="3" t="s">
        <v>449</v>
      </c>
      <c r="M34" s="3"/>
    </row>
    <row r="35" spans="1:13" ht="29.25" customHeight="1">
      <c r="A35" s="115"/>
      <c r="B35" s="115"/>
      <c r="C35" s="117"/>
      <c r="D35" s="115"/>
      <c r="E35" s="116" t="s">
        <v>453</v>
      </c>
      <c r="F35" s="12" t="s">
        <v>454</v>
      </c>
      <c r="G35" s="3" t="s">
        <v>481</v>
      </c>
      <c r="H35" s="3" t="s">
        <v>437</v>
      </c>
      <c r="I35" s="3" t="s">
        <v>489</v>
      </c>
      <c r="J35" s="3" t="s">
        <v>490</v>
      </c>
      <c r="K35" s="3" t="s">
        <v>502</v>
      </c>
      <c r="L35" s="3" t="s">
        <v>438</v>
      </c>
      <c r="M35" s="3"/>
    </row>
    <row r="36" spans="1:13" ht="24.45" customHeight="1">
      <c r="A36" s="115"/>
      <c r="B36" s="115"/>
      <c r="C36" s="117"/>
      <c r="D36" s="115"/>
      <c r="E36" s="116"/>
      <c r="F36" s="12" t="s">
        <v>457</v>
      </c>
      <c r="G36" s="3"/>
      <c r="H36" s="3"/>
      <c r="I36" s="3"/>
      <c r="J36" s="3"/>
      <c r="K36" s="3"/>
      <c r="L36" s="3"/>
      <c r="M36" s="3"/>
    </row>
    <row r="37" spans="1:13" ht="24.45" customHeight="1">
      <c r="A37" s="115"/>
      <c r="B37" s="115"/>
      <c r="C37" s="117"/>
      <c r="D37" s="115"/>
      <c r="E37" s="116"/>
      <c r="F37" s="12" t="s">
        <v>458</v>
      </c>
      <c r="G37" s="3"/>
      <c r="H37" s="3"/>
      <c r="I37" s="3"/>
      <c r="J37" s="3"/>
      <c r="K37" s="3"/>
      <c r="L37" s="3"/>
      <c r="M37" s="3"/>
    </row>
    <row r="38" spans="1:13" ht="24.45" customHeight="1">
      <c r="A38" s="115"/>
      <c r="B38" s="115"/>
      <c r="C38" s="117"/>
      <c r="D38" s="115"/>
      <c r="E38" s="116"/>
      <c r="F38" s="12" t="s">
        <v>459</v>
      </c>
      <c r="G38" s="3" t="s">
        <v>503</v>
      </c>
      <c r="H38" s="3" t="s">
        <v>484</v>
      </c>
      <c r="I38" s="3"/>
      <c r="J38" s="3"/>
      <c r="K38" s="3" t="s">
        <v>504</v>
      </c>
      <c r="L38" s="3" t="s">
        <v>449</v>
      </c>
      <c r="M38" s="3"/>
    </row>
    <row r="39" spans="1:13" ht="24.45" customHeight="1">
      <c r="A39" s="115"/>
      <c r="B39" s="115"/>
      <c r="C39" s="117"/>
      <c r="D39" s="115"/>
      <c r="E39" s="12" t="s">
        <v>462</v>
      </c>
      <c r="F39" s="12" t="s">
        <v>463</v>
      </c>
      <c r="G39" s="3" t="s">
        <v>485</v>
      </c>
      <c r="H39" s="3" t="s">
        <v>505</v>
      </c>
      <c r="I39" s="3"/>
      <c r="J39" s="3"/>
      <c r="K39" s="3" t="s">
        <v>486</v>
      </c>
      <c r="L39" s="3" t="s">
        <v>438</v>
      </c>
      <c r="M39" s="3"/>
    </row>
    <row r="40" spans="1:13" ht="24.45" customHeight="1">
      <c r="A40" s="115" t="s">
        <v>155</v>
      </c>
      <c r="B40" s="115" t="s">
        <v>506</v>
      </c>
      <c r="C40" s="117">
        <v>149</v>
      </c>
      <c r="D40" s="115"/>
      <c r="E40" s="116" t="s">
        <v>431</v>
      </c>
      <c r="F40" s="12" t="s">
        <v>432</v>
      </c>
      <c r="G40" s="3" t="s">
        <v>507</v>
      </c>
      <c r="H40" s="3" t="s">
        <v>508</v>
      </c>
      <c r="I40" s="3"/>
      <c r="J40" s="3"/>
      <c r="K40" s="3" t="s">
        <v>437</v>
      </c>
      <c r="L40" s="3" t="s">
        <v>509</v>
      </c>
      <c r="M40" s="3"/>
    </row>
    <row r="41" spans="1:13" ht="24.45" customHeight="1">
      <c r="A41" s="115"/>
      <c r="B41" s="115"/>
      <c r="C41" s="117"/>
      <c r="D41" s="115"/>
      <c r="E41" s="116"/>
      <c r="F41" s="12" t="s">
        <v>439</v>
      </c>
      <c r="G41" s="3" t="s">
        <v>510</v>
      </c>
      <c r="H41" s="3" t="s">
        <v>504</v>
      </c>
      <c r="I41" s="3"/>
      <c r="J41" s="3"/>
      <c r="K41" s="3" t="s">
        <v>504</v>
      </c>
      <c r="L41" s="3" t="s">
        <v>449</v>
      </c>
      <c r="M41" s="3"/>
    </row>
    <row r="42" spans="1:13" ht="24.45" customHeight="1">
      <c r="A42" s="115"/>
      <c r="B42" s="115"/>
      <c r="C42" s="117"/>
      <c r="D42" s="115"/>
      <c r="E42" s="116"/>
      <c r="F42" s="12" t="s">
        <v>440</v>
      </c>
      <c r="G42" s="3" t="s">
        <v>511</v>
      </c>
      <c r="H42" s="3" t="s">
        <v>504</v>
      </c>
      <c r="I42" s="3"/>
      <c r="J42" s="3"/>
      <c r="K42" s="3" t="s">
        <v>504</v>
      </c>
      <c r="L42" s="3" t="s">
        <v>449</v>
      </c>
      <c r="M42" s="3"/>
    </row>
    <row r="43" spans="1:13" ht="24.45" customHeight="1">
      <c r="A43" s="115"/>
      <c r="B43" s="115"/>
      <c r="C43" s="117"/>
      <c r="D43" s="115"/>
      <c r="E43" s="116" t="s">
        <v>441</v>
      </c>
      <c r="F43" s="12" t="s">
        <v>442</v>
      </c>
      <c r="G43" s="3" t="s">
        <v>512</v>
      </c>
      <c r="H43" s="3" t="s">
        <v>513</v>
      </c>
      <c r="I43" s="3"/>
      <c r="J43" s="3"/>
      <c r="K43" s="3" t="s">
        <v>514</v>
      </c>
      <c r="L43" s="3" t="s">
        <v>438</v>
      </c>
      <c r="M43" s="3"/>
    </row>
    <row r="44" spans="1:13" ht="24.45" customHeight="1">
      <c r="A44" s="115"/>
      <c r="B44" s="115"/>
      <c r="C44" s="117"/>
      <c r="D44" s="115"/>
      <c r="E44" s="116"/>
      <c r="F44" s="12" t="s">
        <v>445</v>
      </c>
      <c r="G44" s="3" t="s">
        <v>515</v>
      </c>
      <c r="H44" s="3" t="s">
        <v>475</v>
      </c>
      <c r="I44" s="3"/>
      <c r="J44" s="3"/>
      <c r="K44" s="3" t="s">
        <v>516</v>
      </c>
      <c r="L44" s="3" t="s">
        <v>449</v>
      </c>
      <c r="M44" s="3"/>
    </row>
    <row r="45" spans="1:13" ht="24.45" customHeight="1">
      <c r="A45" s="115"/>
      <c r="B45" s="115"/>
      <c r="C45" s="117"/>
      <c r="D45" s="115"/>
      <c r="E45" s="116"/>
      <c r="F45" s="12" t="s">
        <v>450</v>
      </c>
      <c r="G45" s="3" t="s">
        <v>478</v>
      </c>
      <c r="H45" s="3" t="s">
        <v>479</v>
      </c>
      <c r="I45" s="3"/>
      <c r="J45" s="3"/>
      <c r="K45" s="3" t="s">
        <v>501</v>
      </c>
      <c r="L45" s="3" t="s">
        <v>438</v>
      </c>
      <c r="M45" s="3"/>
    </row>
    <row r="46" spans="1:13" ht="24.45" customHeight="1">
      <c r="A46" s="115"/>
      <c r="B46" s="115"/>
      <c r="C46" s="117"/>
      <c r="D46" s="115"/>
      <c r="E46" s="116" t="s">
        <v>453</v>
      </c>
      <c r="F46" s="12" t="s">
        <v>454</v>
      </c>
      <c r="G46" s="3" t="s">
        <v>517</v>
      </c>
      <c r="H46" s="3" t="s">
        <v>518</v>
      </c>
      <c r="I46" s="3"/>
      <c r="J46" s="3"/>
      <c r="K46" s="3" t="s">
        <v>437</v>
      </c>
      <c r="L46" s="3" t="s">
        <v>438</v>
      </c>
      <c r="M46" s="3"/>
    </row>
    <row r="47" spans="1:13" ht="24.45" customHeight="1">
      <c r="A47" s="115"/>
      <c r="B47" s="115"/>
      <c r="C47" s="117"/>
      <c r="D47" s="115"/>
      <c r="E47" s="116"/>
      <c r="F47" s="12" t="s">
        <v>457</v>
      </c>
      <c r="G47" s="3" t="s">
        <v>510</v>
      </c>
      <c r="H47" s="3" t="s">
        <v>504</v>
      </c>
      <c r="I47" s="3"/>
      <c r="J47" s="3"/>
      <c r="K47" s="3" t="s">
        <v>504</v>
      </c>
      <c r="L47" s="3" t="s">
        <v>438</v>
      </c>
      <c r="M47" s="3"/>
    </row>
    <row r="48" spans="1:13" ht="24.45" customHeight="1">
      <c r="A48" s="115"/>
      <c r="B48" s="115"/>
      <c r="C48" s="117"/>
      <c r="D48" s="115"/>
      <c r="E48" s="116"/>
      <c r="F48" s="12" t="s">
        <v>458</v>
      </c>
      <c r="G48" s="3" t="s">
        <v>519</v>
      </c>
      <c r="H48" s="3" t="s">
        <v>504</v>
      </c>
      <c r="I48" s="3"/>
      <c r="J48" s="3"/>
      <c r="K48" s="3" t="s">
        <v>504</v>
      </c>
      <c r="L48" s="3" t="s">
        <v>449</v>
      </c>
      <c r="M48" s="3"/>
    </row>
    <row r="49" spans="1:13" ht="24.45" customHeight="1">
      <c r="A49" s="115"/>
      <c r="B49" s="115"/>
      <c r="C49" s="117"/>
      <c r="D49" s="115"/>
      <c r="E49" s="116"/>
      <c r="F49" s="12" t="s">
        <v>459</v>
      </c>
      <c r="G49" s="3" t="s">
        <v>520</v>
      </c>
      <c r="H49" s="3" t="s">
        <v>520</v>
      </c>
      <c r="I49" s="3"/>
      <c r="J49" s="3"/>
      <c r="K49" s="3" t="s">
        <v>520</v>
      </c>
      <c r="L49" s="3" t="s">
        <v>449</v>
      </c>
      <c r="M49" s="3"/>
    </row>
    <row r="50" spans="1:13" ht="24.45" customHeight="1">
      <c r="A50" s="115"/>
      <c r="B50" s="115"/>
      <c r="C50" s="117"/>
      <c r="D50" s="115"/>
      <c r="E50" s="12" t="s">
        <v>462</v>
      </c>
      <c r="F50" s="12" t="s">
        <v>463</v>
      </c>
      <c r="G50" s="3" t="s">
        <v>485</v>
      </c>
      <c r="H50" s="3" t="s">
        <v>521</v>
      </c>
      <c r="I50" s="3"/>
      <c r="J50" s="3"/>
      <c r="K50" s="3" t="s">
        <v>448</v>
      </c>
      <c r="L50" s="3" t="s">
        <v>522</v>
      </c>
      <c r="M50" s="3"/>
    </row>
    <row r="51" spans="1:13" ht="24.45" customHeight="1">
      <c r="A51" s="115" t="s">
        <v>155</v>
      </c>
      <c r="B51" s="115" t="s">
        <v>523</v>
      </c>
      <c r="C51" s="117">
        <v>210</v>
      </c>
      <c r="D51" s="115"/>
      <c r="E51" s="116" t="s">
        <v>431</v>
      </c>
      <c r="F51" s="12" t="s">
        <v>432</v>
      </c>
      <c r="G51" s="3" t="s">
        <v>524</v>
      </c>
      <c r="H51" s="3" t="s">
        <v>525</v>
      </c>
      <c r="I51" s="3"/>
      <c r="J51" s="3"/>
      <c r="K51" s="3" t="s">
        <v>437</v>
      </c>
      <c r="L51" s="3" t="s">
        <v>522</v>
      </c>
      <c r="M51" s="3"/>
    </row>
    <row r="52" spans="1:13" ht="24.45" customHeight="1">
      <c r="A52" s="115"/>
      <c r="B52" s="115"/>
      <c r="C52" s="117"/>
      <c r="D52" s="115"/>
      <c r="E52" s="116"/>
      <c r="F52" s="12" t="s">
        <v>439</v>
      </c>
      <c r="G52" s="3" t="s">
        <v>510</v>
      </c>
      <c r="H52" s="3" t="s">
        <v>504</v>
      </c>
      <c r="I52" s="3"/>
      <c r="J52" s="3"/>
      <c r="K52" s="3" t="s">
        <v>504</v>
      </c>
      <c r="L52" s="3" t="s">
        <v>449</v>
      </c>
      <c r="M52" s="3"/>
    </row>
    <row r="53" spans="1:13" ht="24.45" customHeight="1">
      <c r="A53" s="115"/>
      <c r="B53" s="115"/>
      <c r="C53" s="117"/>
      <c r="D53" s="115"/>
      <c r="E53" s="116"/>
      <c r="F53" s="12" t="s">
        <v>440</v>
      </c>
      <c r="G53" s="3" t="s">
        <v>526</v>
      </c>
      <c r="H53" s="3" t="s">
        <v>504</v>
      </c>
      <c r="I53" s="3"/>
      <c r="J53" s="3"/>
      <c r="K53" s="3" t="s">
        <v>504</v>
      </c>
      <c r="L53" s="3" t="s">
        <v>449</v>
      </c>
      <c r="M53" s="3"/>
    </row>
    <row r="54" spans="1:13" ht="24.45" customHeight="1">
      <c r="A54" s="115"/>
      <c r="B54" s="115"/>
      <c r="C54" s="117"/>
      <c r="D54" s="115"/>
      <c r="E54" s="116" t="s">
        <v>441</v>
      </c>
      <c r="F54" s="12" t="s">
        <v>442</v>
      </c>
      <c r="G54" s="3" t="s">
        <v>527</v>
      </c>
      <c r="H54" s="3" t="s">
        <v>528</v>
      </c>
      <c r="I54" s="3"/>
      <c r="J54" s="3"/>
      <c r="K54" s="3" t="s">
        <v>494</v>
      </c>
      <c r="L54" s="3" t="s">
        <v>438</v>
      </c>
      <c r="M54" s="3"/>
    </row>
    <row r="55" spans="1:13" ht="24.45" customHeight="1">
      <c r="A55" s="115"/>
      <c r="B55" s="115"/>
      <c r="C55" s="117"/>
      <c r="D55" s="115"/>
      <c r="E55" s="116"/>
      <c r="F55" s="12" t="s">
        <v>445</v>
      </c>
      <c r="G55" s="3" t="s">
        <v>529</v>
      </c>
      <c r="H55" s="3" t="s">
        <v>448</v>
      </c>
      <c r="I55" s="3"/>
      <c r="J55" s="3"/>
      <c r="K55" s="3" t="s">
        <v>448</v>
      </c>
      <c r="L55" s="3" t="s">
        <v>438</v>
      </c>
      <c r="M55" s="3"/>
    </row>
    <row r="56" spans="1:13" ht="24.45" customHeight="1">
      <c r="A56" s="115"/>
      <c r="B56" s="115"/>
      <c r="C56" s="117"/>
      <c r="D56" s="115"/>
      <c r="E56" s="116"/>
      <c r="F56" s="12" t="s">
        <v>450</v>
      </c>
      <c r="G56" s="3" t="s">
        <v>478</v>
      </c>
      <c r="H56" s="3" t="s">
        <v>501</v>
      </c>
      <c r="I56" s="3"/>
      <c r="J56" s="3"/>
      <c r="K56" s="3" t="s">
        <v>501</v>
      </c>
      <c r="L56" s="3" t="s">
        <v>438</v>
      </c>
      <c r="M56" s="3"/>
    </row>
    <row r="57" spans="1:13" ht="24.45" customHeight="1">
      <c r="A57" s="115"/>
      <c r="B57" s="115"/>
      <c r="C57" s="117"/>
      <c r="D57" s="115"/>
      <c r="E57" s="116" t="s">
        <v>453</v>
      </c>
      <c r="F57" s="12" t="s">
        <v>454</v>
      </c>
      <c r="G57" s="3" t="s">
        <v>530</v>
      </c>
      <c r="H57" s="3" t="s">
        <v>518</v>
      </c>
      <c r="I57" s="3"/>
      <c r="J57" s="3"/>
      <c r="K57" s="3" t="s">
        <v>437</v>
      </c>
      <c r="L57" s="3" t="s">
        <v>438</v>
      </c>
      <c r="M57" s="3"/>
    </row>
    <row r="58" spans="1:13" ht="24.45" customHeight="1">
      <c r="A58" s="115"/>
      <c r="B58" s="115"/>
      <c r="C58" s="117"/>
      <c r="D58" s="115"/>
      <c r="E58" s="116"/>
      <c r="F58" s="12" t="s">
        <v>457</v>
      </c>
      <c r="G58" s="3" t="s">
        <v>510</v>
      </c>
      <c r="H58" s="3" t="s">
        <v>504</v>
      </c>
      <c r="I58" s="3"/>
      <c r="J58" s="3"/>
      <c r="K58" s="3" t="s">
        <v>504</v>
      </c>
      <c r="L58" s="3" t="s">
        <v>449</v>
      </c>
      <c r="M58" s="3"/>
    </row>
    <row r="59" spans="1:13" ht="24.45" customHeight="1">
      <c r="A59" s="115"/>
      <c r="B59" s="115"/>
      <c r="C59" s="117"/>
      <c r="D59" s="115"/>
      <c r="E59" s="116"/>
      <c r="F59" s="12" t="s">
        <v>458</v>
      </c>
      <c r="G59" s="3" t="s">
        <v>531</v>
      </c>
      <c r="H59" s="3" t="s">
        <v>504</v>
      </c>
      <c r="I59" s="3"/>
      <c r="J59" s="3"/>
      <c r="K59" s="3" t="s">
        <v>504</v>
      </c>
      <c r="L59" s="3" t="s">
        <v>449</v>
      </c>
      <c r="M59" s="3"/>
    </row>
    <row r="60" spans="1:13" ht="24.45" customHeight="1">
      <c r="A60" s="115"/>
      <c r="B60" s="115"/>
      <c r="C60" s="117"/>
      <c r="D60" s="115"/>
      <c r="E60" s="116"/>
      <c r="F60" s="12" t="s">
        <v>459</v>
      </c>
      <c r="G60" s="3" t="s">
        <v>520</v>
      </c>
      <c r="H60" s="3" t="s">
        <v>504</v>
      </c>
      <c r="I60" s="3"/>
      <c r="J60" s="3"/>
      <c r="K60" s="3" t="s">
        <v>504</v>
      </c>
      <c r="L60" s="3" t="s">
        <v>449</v>
      </c>
      <c r="M60" s="3"/>
    </row>
    <row r="61" spans="1:13" ht="24.45" customHeight="1">
      <c r="A61" s="115"/>
      <c r="B61" s="115"/>
      <c r="C61" s="117"/>
      <c r="D61" s="115"/>
      <c r="E61" s="12" t="s">
        <v>462</v>
      </c>
      <c r="F61" s="12" t="s">
        <v>463</v>
      </c>
      <c r="G61" s="3" t="s">
        <v>532</v>
      </c>
      <c r="H61" s="3" t="s">
        <v>448</v>
      </c>
      <c r="I61" s="3"/>
      <c r="J61" s="3"/>
      <c r="K61" s="3" t="s">
        <v>448</v>
      </c>
      <c r="L61" s="3" t="s">
        <v>438</v>
      </c>
      <c r="M61" s="3"/>
    </row>
    <row r="62" spans="1:13" ht="39.6" customHeight="1">
      <c r="A62" s="115" t="s">
        <v>155</v>
      </c>
      <c r="B62" s="115" t="s">
        <v>533</v>
      </c>
      <c r="C62" s="117">
        <v>317</v>
      </c>
      <c r="D62" s="115"/>
      <c r="E62" s="116" t="s">
        <v>431</v>
      </c>
      <c r="F62" s="12" t="s">
        <v>432</v>
      </c>
      <c r="G62" s="3" t="s">
        <v>534</v>
      </c>
      <c r="H62" s="3" t="s">
        <v>535</v>
      </c>
      <c r="I62" s="3" t="s">
        <v>536</v>
      </c>
      <c r="J62" s="3" t="s">
        <v>537</v>
      </c>
      <c r="K62" s="3" t="s">
        <v>437</v>
      </c>
      <c r="L62" s="3" t="s">
        <v>438</v>
      </c>
      <c r="M62" s="3"/>
    </row>
    <row r="63" spans="1:13" ht="24.45" customHeight="1">
      <c r="A63" s="115"/>
      <c r="B63" s="115"/>
      <c r="C63" s="117"/>
      <c r="D63" s="115"/>
      <c r="E63" s="116"/>
      <c r="F63" s="12" t="s">
        <v>439</v>
      </c>
      <c r="G63" s="3"/>
      <c r="H63" s="3"/>
      <c r="I63" s="3"/>
      <c r="J63" s="3"/>
      <c r="K63" s="3"/>
      <c r="L63" s="3"/>
      <c r="M63" s="3"/>
    </row>
    <row r="64" spans="1:13" ht="24.45" customHeight="1">
      <c r="A64" s="115"/>
      <c r="B64" s="115"/>
      <c r="C64" s="117"/>
      <c r="D64" s="115"/>
      <c r="E64" s="116"/>
      <c r="F64" s="12" t="s">
        <v>440</v>
      </c>
      <c r="G64" s="3"/>
      <c r="H64" s="3"/>
      <c r="I64" s="3"/>
      <c r="J64" s="3"/>
      <c r="K64" s="3"/>
      <c r="L64" s="3"/>
      <c r="M64" s="3"/>
    </row>
    <row r="65" spans="1:13" ht="39.6" customHeight="1">
      <c r="A65" s="115"/>
      <c r="B65" s="115"/>
      <c r="C65" s="117"/>
      <c r="D65" s="115"/>
      <c r="E65" s="116" t="s">
        <v>441</v>
      </c>
      <c r="F65" s="12" t="s">
        <v>442</v>
      </c>
      <c r="G65" s="3" t="s">
        <v>538</v>
      </c>
      <c r="H65" s="3" t="s">
        <v>494</v>
      </c>
      <c r="I65" s="3" t="s">
        <v>539</v>
      </c>
      <c r="J65" s="3" t="s">
        <v>537</v>
      </c>
      <c r="K65" s="3" t="s">
        <v>494</v>
      </c>
      <c r="L65" s="3" t="s">
        <v>438</v>
      </c>
      <c r="M65" s="3"/>
    </row>
    <row r="66" spans="1:13" ht="39.6" customHeight="1">
      <c r="A66" s="115"/>
      <c r="B66" s="115"/>
      <c r="C66" s="117"/>
      <c r="D66" s="115"/>
      <c r="E66" s="116"/>
      <c r="F66" s="12" t="s">
        <v>445</v>
      </c>
      <c r="G66" s="3" t="s">
        <v>540</v>
      </c>
      <c r="H66" s="3" t="s">
        <v>475</v>
      </c>
      <c r="I66" s="3" t="s">
        <v>541</v>
      </c>
      <c r="J66" s="3" t="s">
        <v>537</v>
      </c>
      <c r="K66" s="3" t="s">
        <v>475</v>
      </c>
      <c r="L66" s="3" t="s">
        <v>449</v>
      </c>
      <c r="M66" s="3"/>
    </row>
    <row r="67" spans="1:13" ht="39.6" customHeight="1">
      <c r="A67" s="115"/>
      <c r="B67" s="115"/>
      <c r="C67" s="117"/>
      <c r="D67" s="115"/>
      <c r="E67" s="116"/>
      <c r="F67" s="12" t="s">
        <v>450</v>
      </c>
      <c r="G67" s="3" t="s">
        <v>478</v>
      </c>
      <c r="H67" s="3" t="s">
        <v>479</v>
      </c>
      <c r="I67" s="3" t="s">
        <v>500</v>
      </c>
      <c r="J67" s="3" t="s">
        <v>537</v>
      </c>
      <c r="K67" s="3" t="s">
        <v>501</v>
      </c>
      <c r="L67" s="3" t="s">
        <v>438</v>
      </c>
      <c r="M67" s="3"/>
    </row>
    <row r="68" spans="1:13" ht="39.6" customHeight="1">
      <c r="A68" s="115"/>
      <c r="B68" s="115"/>
      <c r="C68" s="117"/>
      <c r="D68" s="115"/>
      <c r="E68" s="116" t="s">
        <v>453</v>
      </c>
      <c r="F68" s="12" t="s">
        <v>454</v>
      </c>
      <c r="G68" s="3" t="s">
        <v>481</v>
      </c>
      <c r="H68" s="3" t="s">
        <v>482</v>
      </c>
      <c r="I68" s="3" t="s">
        <v>536</v>
      </c>
      <c r="J68" s="3" t="s">
        <v>537</v>
      </c>
      <c r="K68" s="3" t="s">
        <v>437</v>
      </c>
      <c r="L68" s="3" t="s">
        <v>438</v>
      </c>
      <c r="M68" s="3"/>
    </row>
    <row r="69" spans="1:13" ht="24.45" customHeight="1">
      <c r="A69" s="115"/>
      <c r="B69" s="115"/>
      <c r="C69" s="117"/>
      <c r="D69" s="115"/>
      <c r="E69" s="116"/>
      <c r="F69" s="12" t="s">
        <v>457</v>
      </c>
      <c r="G69" s="3"/>
      <c r="H69" s="3"/>
      <c r="I69" s="3"/>
      <c r="J69" s="3"/>
      <c r="K69" s="3"/>
      <c r="L69" s="3"/>
      <c r="M69" s="3"/>
    </row>
    <row r="70" spans="1:13" ht="24.45" customHeight="1">
      <c r="A70" s="115"/>
      <c r="B70" s="115"/>
      <c r="C70" s="117"/>
      <c r="D70" s="115"/>
      <c r="E70" s="116"/>
      <c r="F70" s="12" t="s">
        <v>458</v>
      </c>
      <c r="G70" s="3"/>
      <c r="H70" s="3"/>
      <c r="I70" s="3"/>
      <c r="J70" s="3"/>
      <c r="K70" s="3"/>
      <c r="L70" s="3"/>
      <c r="M70" s="3"/>
    </row>
    <row r="71" spans="1:13" ht="39.6" customHeight="1">
      <c r="A71" s="115"/>
      <c r="B71" s="115"/>
      <c r="C71" s="117"/>
      <c r="D71" s="115"/>
      <c r="E71" s="116"/>
      <c r="F71" s="12" t="s">
        <v>459</v>
      </c>
      <c r="G71" s="3" t="s">
        <v>520</v>
      </c>
      <c r="H71" s="3" t="s">
        <v>504</v>
      </c>
      <c r="I71" s="3"/>
      <c r="J71" s="3" t="s">
        <v>537</v>
      </c>
      <c r="K71" s="3" t="s">
        <v>504</v>
      </c>
      <c r="L71" s="3" t="s">
        <v>449</v>
      </c>
      <c r="M71" s="3"/>
    </row>
    <row r="72" spans="1:13" ht="39.6" customHeight="1">
      <c r="A72" s="115"/>
      <c r="B72" s="115"/>
      <c r="C72" s="117"/>
      <c r="D72" s="115"/>
      <c r="E72" s="12" t="s">
        <v>462</v>
      </c>
      <c r="F72" s="12" t="s">
        <v>463</v>
      </c>
      <c r="G72" s="3" t="s">
        <v>542</v>
      </c>
      <c r="H72" s="3" t="s">
        <v>543</v>
      </c>
      <c r="I72" s="3"/>
      <c r="J72" s="3" t="s">
        <v>537</v>
      </c>
      <c r="K72" s="3" t="s">
        <v>544</v>
      </c>
      <c r="L72" s="3" t="s">
        <v>438</v>
      </c>
      <c r="M72" s="3"/>
    </row>
    <row r="73" spans="1:13" ht="24.45" customHeight="1">
      <c r="A73" s="115" t="s">
        <v>155</v>
      </c>
      <c r="B73" s="115" t="s">
        <v>545</v>
      </c>
      <c r="C73" s="117">
        <v>91.6</v>
      </c>
      <c r="D73" s="115"/>
      <c r="E73" s="116" t="s">
        <v>431</v>
      </c>
      <c r="F73" s="12" t="s">
        <v>432</v>
      </c>
      <c r="G73" s="3" t="s">
        <v>433</v>
      </c>
      <c r="H73" s="3" t="s">
        <v>546</v>
      </c>
      <c r="I73" s="3"/>
      <c r="J73" s="3"/>
      <c r="K73" s="3" t="s">
        <v>437</v>
      </c>
      <c r="L73" s="3" t="s">
        <v>438</v>
      </c>
      <c r="M73" s="3"/>
    </row>
    <row r="74" spans="1:13" ht="24.45" customHeight="1">
      <c r="A74" s="115"/>
      <c r="B74" s="115"/>
      <c r="C74" s="117"/>
      <c r="D74" s="115"/>
      <c r="E74" s="116"/>
      <c r="F74" s="12" t="s">
        <v>439</v>
      </c>
      <c r="G74" s="3"/>
      <c r="H74" s="3"/>
      <c r="I74" s="3"/>
      <c r="J74" s="3"/>
      <c r="K74" s="3"/>
      <c r="L74" s="3"/>
      <c r="M74" s="3"/>
    </row>
    <row r="75" spans="1:13" ht="24.45" customHeight="1">
      <c r="A75" s="115"/>
      <c r="B75" s="115"/>
      <c r="C75" s="117"/>
      <c r="D75" s="115"/>
      <c r="E75" s="116"/>
      <c r="F75" s="12" t="s">
        <v>440</v>
      </c>
      <c r="G75" s="3"/>
      <c r="H75" s="3"/>
      <c r="I75" s="3"/>
      <c r="J75" s="3"/>
      <c r="K75" s="3"/>
      <c r="L75" s="3"/>
      <c r="M75" s="3"/>
    </row>
    <row r="76" spans="1:13" ht="39.6" customHeight="1">
      <c r="A76" s="115"/>
      <c r="B76" s="115"/>
      <c r="C76" s="117"/>
      <c r="D76" s="115"/>
      <c r="E76" s="116" t="s">
        <v>441</v>
      </c>
      <c r="F76" s="12" t="s">
        <v>442</v>
      </c>
      <c r="G76" s="3" t="s">
        <v>547</v>
      </c>
      <c r="H76" s="3" t="s">
        <v>546</v>
      </c>
      <c r="I76" s="3" t="s">
        <v>548</v>
      </c>
      <c r="J76" s="3" t="s">
        <v>549</v>
      </c>
      <c r="K76" s="3" t="s">
        <v>448</v>
      </c>
      <c r="L76" s="3" t="s">
        <v>522</v>
      </c>
      <c r="M76" s="3"/>
    </row>
    <row r="77" spans="1:13" ht="29.25" customHeight="1">
      <c r="A77" s="115"/>
      <c r="B77" s="115"/>
      <c r="C77" s="117"/>
      <c r="D77" s="115"/>
      <c r="E77" s="116"/>
      <c r="F77" s="12" t="s">
        <v>445</v>
      </c>
      <c r="G77" s="3" t="s">
        <v>550</v>
      </c>
      <c r="H77" s="3" t="s">
        <v>452</v>
      </c>
      <c r="I77" s="3" t="s">
        <v>548</v>
      </c>
      <c r="J77" s="3" t="s">
        <v>551</v>
      </c>
      <c r="K77" s="3" t="s">
        <v>448</v>
      </c>
      <c r="L77" s="3" t="s">
        <v>449</v>
      </c>
      <c r="M77" s="3"/>
    </row>
    <row r="78" spans="1:13" ht="24.45" customHeight="1">
      <c r="A78" s="115"/>
      <c r="B78" s="115"/>
      <c r="C78" s="117"/>
      <c r="D78" s="115"/>
      <c r="E78" s="116"/>
      <c r="F78" s="12" t="s">
        <v>450</v>
      </c>
      <c r="G78" s="3" t="s">
        <v>552</v>
      </c>
      <c r="H78" s="3" t="s">
        <v>447</v>
      </c>
      <c r="I78" s="3" t="s">
        <v>553</v>
      </c>
      <c r="J78" s="3" t="s">
        <v>554</v>
      </c>
      <c r="K78" s="3" t="s">
        <v>448</v>
      </c>
      <c r="L78" s="3" t="s">
        <v>449</v>
      </c>
      <c r="M78" s="3"/>
    </row>
    <row r="79" spans="1:13" ht="29.25" customHeight="1">
      <c r="A79" s="115"/>
      <c r="B79" s="115"/>
      <c r="C79" s="117"/>
      <c r="D79" s="115"/>
      <c r="E79" s="116" t="s">
        <v>453</v>
      </c>
      <c r="F79" s="12" t="s">
        <v>454</v>
      </c>
      <c r="G79" s="3" t="s">
        <v>555</v>
      </c>
      <c r="H79" s="3" t="s">
        <v>556</v>
      </c>
      <c r="I79" s="3" t="s">
        <v>481</v>
      </c>
      <c r="J79" s="3" t="s">
        <v>551</v>
      </c>
      <c r="K79" s="3" t="s">
        <v>437</v>
      </c>
      <c r="L79" s="3" t="s">
        <v>522</v>
      </c>
      <c r="M79" s="3"/>
    </row>
    <row r="80" spans="1:13" ht="24.45" customHeight="1">
      <c r="A80" s="115"/>
      <c r="B80" s="115"/>
      <c r="C80" s="117"/>
      <c r="D80" s="115"/>
      <c r="E80" s="116"/>
      <c r="F80" s="12" t="s">
        <v>457</v>
      </c>
      <c r="G80" s="3"/>
      <c r="H80" s="3"/>
      <c r="I80" s="3"/>
      <c r="J80" s="3"/>
      <c r="K80" s="3"/>
      <c r="L80" s="3"/>
      <c r="M80" s="3"/>
    </row>
    <row r="81" spans="1:13" ht="24.45" customHeight="1">
      <c r="A81" s="115"/>
      <c r="B81" s="115"/>
      <c r="C81" s="117"/>
      <c r="D81" s="115"/>
      <c r="E81" s="116"/>
      <c r="F81" s="12" t="s">
        <v>458</v>
      </c>
      <c r="G81" s="3"/>
      <c r="H81" s="3"/>
      <c r="I81" s="3"/>
      <c r="J81" s="3"/>
      <c r="K81" s="3"/>
      <c r="L81" s="3"/>
      <c r="M81" s="3"/>
    </row>
    <row r="82" spans="1:13" ht="29.25" customHeight="1">
      <c r="A82" s="115"/>
      <c r="B82" s="115"/>
      <c r="C82" s="117"/>
      <c r="D82" s="115"/>
      <c r="E82" s="116"/>
      <c r="F82" s="12" t="s">
        <v>459</v>
      </c>
      <c r="G82" s="3" t="s">
        <v>460</v>
      </c>
      <c r="H82" s="3" t="s">
        <v>447</v>
      </c>
      <c r="I82" s="3"/>
      <c r="J82" s="3" t="s">
        <v>551</v>
      </c>
      <c r="K82" s="3" t="s">
        <v>448</v>
      </c>
      <c r="L82" s="3" t="s">
        <v>449</v>
      </c>
      <c r="M82" s="3"/>
    </row>
    <row r="83" spans="1:13" ht="29.25" customHeight="1">
      <c r="A83" s="115"/>
      <c r="B83" s="115"/>
      <c r="C83" s="117"/>
      <c r="D83" s="115"/>
      <c r="E83" s="12" t="s">
        <v>462</v>
      </c>
      <c r="F83" s="12" t="s">
        <v>463</v>
      </c>
      <c r="G83" s="3" t="s">
        <v>557</v>
      </c>
      <c r="H83" s="3" t="s">
        <v>452</v>
      </c>
      <c r="I83" s="3" t="s">
        <v>464</v>
      </c>
      <c r="J83" s="3" t="s">
        <v>551</v>
      </c>
      <c r="K83" s="3" t="s">
        <v>448</v>
      </c>
      <c r="L83" s="3" t="s">
        <v>449</v>
      </c>
      <c r="M83" s="3"/>
    </row>
    <row r="84" spans="1:13" ht="39.6" customHeight="1">
      <c r="A84" s="115" t="s">
        <v>155</v>
      </c>
      <c r="B84" s="115" t="s">
        <v>754</v>
      </c>
      <c r="C84" s="117">
        <v>60.3</v>
      </c>
      <c r="D84" s="115"/>
      <c r="E84" s="116" t="s">
        <v>431</v>
      </c>
      <c r="F84" s="12" t="s">
        <v>432</v>
      </c>
      <c r="G84" s="3" t="s">
        <v>558</v>
      </c>
      <c r="H84" s="3" t="s">
        <v>559</v>
      </c>
      <c r="I84" s="3" t="s">
        <v>560</v>
      </c>
      <c r="J84" s="3" t="s">
        <v>561</v>
      </c>
      <c r="K84" s="3" t="s">
        <v>559</v>
      </c>
      <c r="L84" s="3" t="s">
        <v>438</v>
      </c>
      <c r="M84" s="3"/>
    </row>
    <row r="85" spans="1:13" ht="24.45" customHeight="1">
      <c r="A85" s="115"/>
      <c r="B85" s="115"/>
      <c r="C85" s="117"/>
      <c r="D85" s="115"/>
      <c r="E85" s="116"/>
      <c r="F85" s="12" t="s">
        <v>439</v>
      </c>
      <c r="G85" s="3"/>
      <c r="H85" s="3"/>
      <c r="I85" s="3"/>
      <c r="J85" s="3"/>
      <c r="K85" s="3"/>
      <c r="L85" s="3"/>
      <c r="M85" s="3"/>
    </row>
    <row r="86" spans="1:13" ht="24.45" customHeight="1">
      <c r="A86" s="115"/>
      <c r="B86" s="115"/>
      <c r="C86" s="117"/>
      <c r="D86" s="115"/>
      <c r="E86" s="116"/>
      <c r="F86" s="12" t="s">
        <v>440</v>
      </c>
      <c r="G86" s="3"/>
      <c r="H86" s="3"/>
      <c r="I86" s="3"/>
      <c r="J86" s="3"/>
      <c r="K86" s="3"/>
      <c r="L86" s="3"/>
      <c r="M86" s="3"/>
    </row>
    <row r="87" spans="1:13" ht="39.6" customHeight="1">
      <c r="A87" s="115"/>
      <c r="B87" s="115"/>
      <c r="C87" s="117"/>
      <c r="D87" s="115"/>
      <c r="E87" s="116" t="s">
        <v>441</v>
      </c>
      <c r="F87" s="12" t="s">
        <v>442</v>
      </c>
      <c r="G87" s="3" t="s">
        <v>562</v>
      </c>
      <c r="H87" s="3" t="s">
        <v>563</v>
      </c>
      <c r="I87" s="3" t="s">
        <v>560</v>
      </c>
      <c r="J87" s="3" t="s">
        <v>561</v>
      </c>
      <c r="K87" s="3" t="s">
        <v>494</v>
      </c>
      <c r="L87" s="3" t="s">
        <v>438</v>
      </c>
      <c r="M87" s="3"/>
    </row>
    <row r="88" spans="1:13" ht="39.6" customHeight="1">
      <c r="A88" s="115"/>
      <c r="B88" s="115"/>
      <c r="C88" s="117"/>
      <c r="D88" s="115"/>
      <c r="E88" s="116"/>
      <c r="F88" s="12" t="s">
        <v>445</v>
      </c>
      <c r="G88" s="3" t="s">
        <v>564</v>
      </c>
      <c r="H88" s="3" t="s">
        <v>563</v>
      </c>
      <c r="I88" s="3" t="s">
        <v>560</v>
      </c>
      <c r="J88" s="3" t="s">
        <v>565</v>
      </c>
      <c r="K88" s="3" t="s">
        <v>494</v>
      </c>
      <c r="L88" s="3" t="s">
        <v>438</v>
      </c>
      <c r="M88" s="3"/>
    </row>
    <row r="89" spans="1:13" ht="39.6" customHeight="1">
      <c r="A89" s="115"/>
      <c r="B89" s="115"/>
      <c r="C89" s="117"/>
      <c r="D89" s="115"/>
      <c r="E89" s="116"/>
      <c r="F89" s="12" t="s">
        <v>450</v>
      </c>
      <c r="G89" s="3" t="s">
        <v>478</v>
      </c>
      <c r="H89" s="3" t="s">
        <v>499</v>
      </c>
      <c r="I89" s="3" t="s">
        <v>500</v>
      </c>
      <c r="J89" s="3" t="s">
        <v>561</v>
      </c>
      <c r="K89" s="3" t="s">
        <v>501</v>
      </c>
      <c r="L89" s="3" t="s">
        <v>438</v>
      </c>
      <c r="M89" s="3"/>
    </row>
    <row r="90" spans="1:13" ht="39.6" customHeight="1">
      <c r="A90" s="115"/>
      <c r="B90" s="115"/>
      <c r="C90" s="117"/>
      <c r="D90" s="115"/>
      <c r="E90" s="116" t="s">
        <v>453</v>
      </c>
      <c r="F90" s="12" t="s">
        <v>454</v>
      </c>
      <c r="G90" s="3" t="s">
        <v>566</v>
      </c>
      <c r="H90" s="3" t="s">
        <v>504</v>
      </c>
      <c r="I90" s="3"/>
      <c r="J90" s="3" t="s">
        <v>561</v>
      </c>
      <c r="K90" s="3" t="s">
        <v>504</v>
      </c>
      <c r="L90" s="3" t="s">
        <v>449</v>
      </c>
      <c r="M90" s="3"/>
    </row>
    <row r="91" spans="1:13" ht="24.45" customHeight="1">
      <c r="A91" s="115"/>
      <c r="B91" s="115"/>
      <c r="C91" s="117"/>
      <c r="D91" s="115"/>
      <c r="E91" s="116"/>
      <c r="F91" s="12" t="s">
        <v>457</v>
      </c>
      <c r="G91" s="3"/>
      <c r="H91" s="3"/>
      <c r="I91" s="3"/>
      <c r="J91" s="3"/>
      <c r="K91" s="3"/>
      <c r="L91" s="3"/>
      <c r="M91" s="3"/>
    </row>
    <row r="92" spans="1:13" ht="24.45" customHeight="1">
      <c r="A92" s="115"/>
      <c r="B92" s="115"/>
      <c r="C92" s="117"/>
      <c r="D92" s="115"/>
      <c r="E92" s="116"/>
      <c r="F92" s="12" t="s">
        <v>458</v>
      </c>
      <c r="G92" s="3"/>
      <c r="H92" s="3"/>
      <c r="I92" s="3"/>
      <c r="J92" s="3"/>
      <c r="K92" s="3"/>
      <c r="L92" s="3"/>
      <c r="M92" s="3"/>
    </row>
    <row r="93" spans="1:13" ht="24.45" customHeight="1">
      <c r="A93" s="115"/>
      <c r="B93" s="115"/>
      <c r="C93" s="117"/>
      <c r="D93" s="115"/>
      <c r="E93" s="116"/>
      <c r="F93" s="12" t="s">
        <v>459</v>
      </c>
      <c r="G93" s="3" t="s">
        <v>567</v>
      </c>
      <c r="H93" s="3" t="s">
        <v>504</v>
      </c>
      <c r="I93" s="3"/>
      <c r="J93" s="3"/>
      <c r="K93" s="3" t="s">
        <v>504</v>
      </c>
      <c r="L93" s="3" t="s">
        <v>449</v>
      </c>
      <c r="M93" s="3"/>
    </row>
    <row r="94" spans="1:13" ht="39.6" customHeight="1">
      <c r="A94" s="115"/>
      <c r="B94" s="115"/>
      <c r="C94" s="117"/>
      <c r="D94" s="115"/>
      <c r="E94" s="12" t="s">
        <v>462</v>
      </c>
      <c r="F94" s="12" t="s">
        <v>463</v>
      </c>
      <c r="G94" s="3" t="s">
        <v>568</v>
      </c>
      <c r="H94" s="3" t="s">
        <v>477</v>
      </c>
      <c r="I94" s="3"/>
      <c r="J94" s="3" t="s">
        <v>561</v>
      </c>
      <c r="K94" s="3" t="s">
        <v>477</v>
      </c>
      <c r="L94" s="3" t="s">
        <v>438</v>
      </c>
      <c r="M94" s="3"/>
    </row>
    <row r="95" spans="1:13" ht="24.45" customHeight="1">
      <c r="A95" s="115" t="s">
        <v>155</v>
      </c>
      <c r="B95" s="115" t="s">
        <v>751</v>
      </c>
      <c r="C95" s="117">
        <v>65</v>
      </c>
      <c r="D95" s="115"/>
      <c r="E95" s="116" t="s">
        <v>431</v>
      </c>
      <c r="F95" s="12" t="s">
        <v>432</v>
      </c>
      <c r="G95" s="3" t="s">
        <v>569</v>
      </c>
      <c r="H95" s="3" t="s">
        <v>752</v>
      </c>
      <c r="I95" s="3"/>
      <c r="J95" s="3"/>
      <c r="K95" s="3" t="s">
        <v>437</v>
      </c>
      <c r="L95" s="3" t="s">
        <v>438</v>
      </c>
      <c r="M95" s="3"/>
    </row>
    <row r="96" spans="1:13" ht="24.45" customHeight="1">
      <c r="A96" s="115"/>
      <c r="B96" s="115"/>
      <c r="C96" s="117"/>
      <c r="D96" s="115"/>
      <c r="E96" s="116"/>
      <c r="F96" s="12" t="s">
        <v>439</v>
      </c>
      <c r="G96" s="3" t="s">
        <v>570</v>
      </c>
      <c r="H96" s="3" t="s">
        <v>571</v>
      </c>
      <c r="I96" s="3"/>
      <c r="J96" s="3"/>
      <c r="K96" s="3" t="s">
        <v>448</v>
      </c>
      <c r="L96" s="3" t="s">
        <v>449</v>
      </c>
      <c r="M96" s="3"/>
    </row>
    <row r="97" spans="1:13" ht="24.45" customHeight="1">
      <c r="A97" s="115"/>
      <c r="B97" s="115"/>
      <c r="C97" s="117"/>
      <c r="D97" s="115"/>
      <c r="E97" s="116"/>
      <c r="F97" s="12" t="s">
        <v>440</v>
      </c>
      <c r="G97" s="3" t="s">
        <v>572</v>
      </c>
      <c r="H97" s="3" t="s">
        <v>571</v>
      </c>
      <c r="I97" s="3"/>
      <c r="J97" s="3"/>
      <c r="K97" s="3" t="s">
        <v>448</v>
      </c>
      <c r="L97" s="3" t="s">
        <v>449</v>
      </c>
      <c r="M97" s="3"/>
    </row>
    <row r="98" spans="1:13" ht="24.45" customHeight="1">
      <c r="A98" s="115"/>
      <c r="B98" s="115"/>
      <c r="C98" s="117"/>
      <c r="D98" s="115"/>
      <c r="E98" s="116" t="s">
        <v>441</v>
      </c>
      <c r="F98" s="12" t="s">
        <v>442</v>
      </c>
      <c r="G98" s="3" t="s">
        <v>573</v>
      </c>
      <c r="H98" s="3" t="s">
        <v>574</v>
      </c>
      <c r="I98" s="3"/>
      <c r="J98" s="3"/>
      <c r="K98" s="3" t="s">
        <v>437</v>
      </c>
      <c r="L98" s="3" t="s">
        <v>449</v>
      </c>
      <c r="M98" s="3"/>
    </row>
    <row r="99" spans="1:13" ht="24.45" customHeight="1">
      <c r="A99" s="115"/>
      <c r="B99" s="115"/>
      <c r="C99" s="117"/>
      <c r="D99" s="115"/>
      <c r="E99" s="116"/>
      <c r="F99" s="12" t="s">
        <v>445</v>
      </c>
      <c r="G99" s="3" t="s">
        <v>575</v>
      </c>
      <c r="H99" s="3" t="s">
        <v>576</v>
      </c>
      <c r="I99" s="3"/>
      <c r="J99" s="3"/>
      <c r="K99" s="3" t="s">
        <v>448</v>
      </c>
      <c r="L99" s="3" t="s">
        <v>438</v>
      </c>
      <c r="M99" s="3"/>
    </row>
    <row r="100" spans="1:13" ht="24.45" customHeight="1">
      <c r="A100" s="115"/>
      <c r="B100" s="115"/>
      <c r="C100" s="117"/>
      <c r="D100" s="115"/>
      <c r="E100" s="116"/>
      <c r="F100" s="12" t="s">
        <v>450</v>
      </c>
      <c r="G100" s="3" t="s">
        <v>577</v>
      </c>
      <c r="H100" s="3" t="s">
        <v>576</v>
      </c>
      <c r="I100" s="3"/>
      <c r="J100" s="3"/>
      <c r="K100" s="3" t="s">
        <v>578</v>
      </c>
      <c r="L100" s="3" t="s">
        <v>438</v>
      </c>
      <c r="M100" s="3"/>
    </row>
    <row r="101" spans="1:13" ht="24.45" customHeight="1">
      <c r="A101" s="115"/>
      <c r="B101" s="115"/>
      <c r="C101" s="117"/>
      <c r="D101" s="115"/>
      <c r="E101" s="116" t="s">
        <v>453</v>
      </c>
      <c r="F101" s="12" t="s">
        <v>454</v>
      </c>
      <c r="G101" s="3" t="s">
        <v>579</v>
      </c>
      <c r="H101" s="3" t="s">
        <v>571</v>
      </c>
      <c r="I101" s="3"/>
      <c r="J101" s="3"/>
      <c r="K101" s="3" t="s">
        <v>448</v>
      </c>
      <c r="L101" s="3" t="s">
        <v>449</v>
      </c>
      <c r="M101" s="3"/>
    </row>
    <row r="102" spans="1:13" ht="24.45" customHeight="1">
      <c r="A102" s="115"/>
      <c r="B102" s="115"/>
      <c r="C102" s="117"/>
      <c r="D102" s="115"/>
      <c r="E102" s="116"/>
      <c r="F102" s="12" t="s">
        <v>457</v>
      </c>
      <c r="G102" s="3" t="s">
        <v>570</v>
      </c>
      <c r="H102" s="3" t="s">
        <v>571</v>
      </c>
      <c r="I102" s="3"/>
      <c r="J102" s="3"/>
      <c r="K102" s="3" t="s">
        <v>448</v>
      </c>
      <c r="L102" s="3" t="s">
        <v>449</v>
      </c>
      <c r="M102" s="3"/>
    </row>
    <row r="103" spans="1:13" ht="24.45" customHeight="1">
      <c r="A103" s="115"/>
      <c r="B103" s="115"/>
      <c r="C103" s="117"/>
      <c r="D103" s="115"/>
      <c r="E103" s="116"/>
      <c r="F103" s="12" t="s">
        <v>458</v>
      </c>
      <c r="G103" s="3" t="s">
        <v>572</v>
      </c>
      <c r="H103" s="3" t="s">
        <v>571</v>
      </c>
      <c r="I103" s="3"/>
      <c r="J103" s="3"/>
      <c r="K103" s="3" t="s">
        <v>448</v>
      </c>
      <c r="L103" s="3" t="s">
        <v>449</v>
      </c>
      <c r="M103" s="3"/>
    </row>
    <row r="104" spans="1:13" ht="24.45" customHeight="1">
      <c r="A104" s="115"/>
      <c r="B104" s="115"/>
      <c r="C104" s="117"/>
      <c r="D104" s="115"/>
      <c r="E104" s="116"/>
      <c r="F104" s="12" t="s">
        <v>459</v>
      </c>
      <c r="G104" s="3" t="s">
        <v>580</v>
      </c>
      <c r="H104" s="3" t="s">
        <v>571</v>
      </c>
      <c r="I104" s="3"/>
      <c r="J104" s="3"/>
      <c r="K104" s="3" t="s">
        <v>448</v>
      </c>
      <c r="L104" s="3" t="s">
        <v>449</v>
      </c>
      <c r="M104" s="3"/>
    </row>
    <row r="105" spans="1:13" ht="24.45" customHeight="1">
      <c r="A105" s="115"/>
      <c r="B105" s="115"/>
      <c r="C105" s="117"/>
      <c r="D105" s="115"/>
      <c r="E105" s="12" t="s">
        <v>462</v>
      </c>
      <c r="F105" s="12" t="s">
        <v>463</v>
      </c>
      <c r="G105" s="3" t="s">
        <v>581</v>
      </c>
      <c r="H105" s="3" t="s">
        <v>477</v>
      </c>
      <c r="I105" s="3"/>
      <c r="J105" s="3"/>
      <c r="K105" s="3" t="s">
        <v>448</v>
      </c>
      <c r="L105" s="3" t="s">
        <v>449</v>
      </c>
      <c r="M105" s="3"/>
    </row>
    <row r="106" spans="1:13" ht="29.25" customHeight="1">
      <c r="A106" s="115" t="s">
        <v>155</v>
      </c>
      <c r="B106" s="115" t="s">
        <v>747</v>
      </c>
      <c r="C106" s="117">
        <v>148</v>
      </c>
      <c r="D106" s="115"/>
      <c r="E106" s="116" t="s">
        <v>431</v>
      </c>
      <c r="F106" s="12" t="s">
        <v>432</v>
      </c>
      <c r="G106" s="3" t="s">
        <v>582</v>
      </c>
      <c r="H106" s="3" t="s">
        <v>583</v>
      </c>
      <c r="I106" s="3" t="s">
        <v>584</v>
      </c>
      <c r="J106" s="3" t="s">
        <v>585</v>
      </c>
      <c r="K106" s="3" t="s">
        <v>586</v>
      </c>
      <c r="L106" s="3" t="s">
        <v>497</v>
      </c>
      <c r="M106" s="3"/>
    </row>
    <row r="107" spans="1:13" ht="24.45" customHeight="1">
      <c r="A107" s="115"/>
      <c r="B107" s="115"/>
      <c r="C107" s="117"/>
      <c r="D107" s="115"/>
      <c r="E107" s="116"/>
      <c r="F107" s="12" t="s">
        <v>439</v>
      </c>
      <c r="G107" s="3"/>
      <c r="H107" s="3"/>
      <c r="I107" s="3"/>
      <c r="J107" s="3"/>
      <c r="K107" s="3"/>
      <c r="L107" s="3"/>
      <c r="M107" s="3"/>
    </row>
    <row r="108" spans="1:13" ht="24.45" customHeight="1">
      <c r="A108" s="115"/>
      <c r="B108" s="115"/>
      <c r="C108" s="117"/>
      <c r="D108" s="115"/>
      <c r="E108" s="116"/>
      <c r="F108" s="12" t="s">
        <v>440</v>
      </c>
      <c r="G108" s="3"/>
      <c r="H108" s="3"/>
      <c r="I108" s="3"/>
      <c r="J108" s="3"/>
      <c r="K108" s="3"/>
      <c r="L108" s="3"/>
      <c r="M108" s="3"/>
    </row>
    <row r="109" spans="1:13" ht="29.25" customHeight="1">
      <c r="A109" s="115"/>
      <c r="B109" s="115"/>
      <c r="C109" s="117"/>
      <c r="D109" s="115"/>
      <c r="E109" s="116" t="s">
        <v>441</v>
      </c>
      <c r="F109" s="12" t="s">
        <v>442</v>
      </c>
      <c r="G109" s="3" t="s">
        <v>587</v>
      </c>
      <c r="H109" s="3" t="s">
        <v>494</v>
      </c>
      <c r="I109" s="3" t="s">
        <v>584</v>
      </c>
      <c r="J109" s="3" t="s">
        <v>585</v>
      </c>
      <c r="K109" s="3" t="s">
        <v>494</v>
      </c>
      <c r="L109" s="3" t="s">
        <v>438</v>
      </c>
      <c r="M109" s="3"/>
    </row>
    <row r="110" spans="1:13" ht="29.25" customHeight="1">
      <c r="A110" s="115"/>
      <c r="B110" s="115"/>
      <c r="C110" s="117"/>
      <c r="D110" s="115"/>
      <c r="E110" s="116"/>
      <c r="F110" s="12" t="s">
        <v>445</v>
      </c>
      <c r="G110" s="3" t="s">
        <v>584</v>
      </c>
      <c r="H110" s="3" t="s">
        <v>494</v>
      </c>
      <c r="I110" s="3" t="s">
        <v>584</v>
      </c>
      <c r="J110" s="3" t="s">
        <v>585</v>
      </c>
      <c r="K110" s="3" t="s">
        <v>576</v>
      </c>
      <c r="L110" s="3" t="s">
        <v>449</v>
      </c>
      <c r="M110" s="3"/>
    </row>
    <row r="111" spans="1:13" ht="29.25" customHeight="1">
      <c r="A111" s="115"/>
      <c r="B111" s="115"/>
      <c r="C111" s="117"/>
      <c r="D111" s="115"/>
      <c r="E111" s="116"/>
      <c r="F111" s="12" t="s">
        <v>450</v>
      </c>
      <c r="G111" s="3" t="s">
        <v>478</v>
      </c>
      <c r="H111" s="3" t="s">
        <v>479</v>
      </c>
      <c r="I111" s="3" t="s">
        <v>584</v>
      </c>
      <c r="J111" s="3" t="s">
        <v>585</v>
      </c>
      <c r="K111" s="3" t="s">
        <v>500</v>
      </c>
      <c r="L111" s="3" t="s">
        <v>438</v>
      </c>
      <c r="M111" s="3"/>
    </row>
    <row r="112" spans="1:13" ht="24.45" customHeight="1">
      <c r="A112" s="115"/>
      <c r="B112" s="115"/>
      <c r="C112" s="117"/>
      <c r="D112" s="115"/>
      <c r="E112" s="116" t="s">
        <v>453</v>
      </c>
      <c r="F112" s="12" t="s">
        <v>454</v>
      </c>
      <c r="G112" s="3" t="s">
        <v>481</v>
      </c>
      <c r="H112" s="3" t="s">
        <v>588</v>
      </c>
      <c r="I112" s="3"/>
      <c r="J112" s="3"/>
      <c r="K112" s="3" t="s">
        <v>437</v>
      </c>
      <c r="L112" s="3" t="s">
        <v>438</v>
      </c>
      <c r="M112" s="3"/>
    </row>
    <row r="113" spans="1:13" ht="24.45" customHeight="1">
      <c r="A113" s="115"/>
      <c r="B113" s="115"/>
      <c r="C113" s="117"/>
      <c r="D113" s="115"/>
      <c r="E113" s="116"/>
      <c r="F113" s="12" t="s">
        <v>457</v>
      </c>
      <c r="G113" s="3"/>
      <c r="H113" s="3"/>
      <c r="I113" s="3"/>
      <c r="J113" s="3"/>
      <c r="K113" s="3"/>
      <c r="L113" s="3"/>
      <c r="M113" s="3"/>
    </row>
    <row r="114" spans="1:13" ht="24.45" customHeight="1">
      <c r="A114" s="115"/>
      <c r="B114" s="115"/>
      <c r="C114" s="117"/>
      <c r="D114" s="115"/>
      <c r="E114" s="116"/>
      <c r="F114" s="12" t="s">
        <v>458</v>
      </c>
      <c r="G114" s="3"/>
      <c r="H114" s="3"/>
      <c r="I114" s="3"/>
      <c r="J114" s="3"/>
      <c r="K114" s="3"/>
      <c r="L114" s="3"/>
      <c r="M114" s="3"/>
    </row>
    <row r="115" spans="1:13" ht="24.45" customHeight="1">
      <c r="A115" s="115"/>
      <c r="B115" s="115"/>
      <c r="C115" s="117"/>
      <c r="D115" s="115"/>
      <c r="E115" s="116"/>
      <c r="F115" s="12" t="s">
        <v>459</v>
      </c>
      <c r="G115" s="3" t="s">
        <v>520</v>
      </c>
      <c r="H115" s="3" t="s">
        <v>484</v>
      </c>
      <c r="I115" s="3"/>
      <c r="J115" s="3"/>
      <c r="K115" s="3" t="s">
        <v>484</v>
      </c>
      <c r="L115" s="3" t="s">
        <v>449</v>
      </c>
      <c r="M115" s="3"/>
    </row>
    <row r="116" spans="1:13" ht="24.45" customHeight="1">
      <c r="A116" s="115"/>
      <c r="B116" s="115"/>
      <c r="C116" s="117"/>
      <c r="D116" s="115"/>
      <c r="E116" s="12" t="s">
        <v>462</v>
      </c>
      <c r="F116" s="12" t="s">
        <v>463</v>
      </c>
      <c r="G116" s="3" t="s">
        <v>589</v>
      </c>
      <c r="H116" s="3" t="s">
        <v>477</v>
      </c>
      <c r="I116" s="3"/>
      <c r="J116" s="3"/>
      <c r="K116" s="3" t="s">
        <v>477</v>
      </c>
      <c r="L116" s="3" t="s">
        <v>497</v>
      </c>
      <c r="M116" s="3"/>
    </row>
    <row r="117" spans="1:13" ht="24.45" customHeight="1">
      <c r="A117" s="115" t="s">
        <v>155</v>
      </c>
      <c r="B117" s="115" t="s">
        <v>749</v>
      </c>
      <c r="C117" s="117">
        <v>86.2</v>
      </c>
      <c r="D117" s="115"/>
      <c r="E117" s="116" t="s">
        <v>431</v>
      </c>
      <c r="F117" s="12" t="s">
        <v>432</v>
      </c>
      <c r="G117" s="3" t="s">
        <v>590</v>
      </c>
      <c r="H117" s="3" t="s">
        <v>591</v>
      </c>
      <c r="I117" s="3"/>
      <c r="J117" s="3"/>
      <c r="K117" s="3" t="s">
        <v>591</v>
      </c>
      <c r="L117" s="3" t="s">
        <v>509</v>
      </c>
      <c r="M117" s="3"/>
    </row>
    <row r="118" spans="1:13" ht="24.45" customHeight="1">
      <c r="A118" s="115"/>
      <c r="B118" s="115"/>
      <c r="C118" s="117"/>
      <c r="D118" s="115"/>
      <c r="E118" s="116"/>
      <c r="F118" s="12" t="s">
        <v>439</v>
      </c>
      <c r="G118" s="3" t="s">
        <v>590</v>
      </c>
      <c r="H118" s="3" t="s">
        <v>591</v>
      </c>
      <c r="I118" s="3"/>
      <c r="J118" s="3"/>
      <c r="K118" s="3" t="s">
        <v>591</v>
      </c>
      <c r="L118" s="3" t="s">
        <v>509</v>
      </c>
      <c r="M118" s="3"/>
    </row>
    <row r="119" spans="1:13" ht="24.45" customHeight="1">
      <c r="A119" s="115"/>
      <c r="B119" s="115"/>
      <c r="C119" s="117"/>
      <c r="D119" s="115"/>
      <c r="E119" s="116"/>
      <c r="F119" s="12" t="s">
        <v>440</v>
      </c>
      <c r="G119" s="3" t="s">
        <v>590</v>
      </c>
      <c r="H119" s="3" t="s">
        <v>591</v>
      </c>
      <c r="I119" s="3"/>
      <c r="J119" s="3"/>
      <c r="K119" s="3" t="s">
        <v>591</v>
      </c>
      <c r="L119" s="3" t="s">
        <v>509</v>
      </c>
      <c r="M119" s="3"/>
    </row>
    <row r="120" spans="1:13" ht="24.45" customHeight="1">
      <c r="A120" s="115"/>
      <c r="B120" s="115"/>
      <c r="C120" s="117"/>
      <c r="D120" s="115"/>
      <c r="E120" s="116" t="s">
        <v>441</v>
      </c>
      <c r="F120" s="12" t="s">
        <v>442</v>
      </c>
      <c r="G120" s="3" t="s">
        <v>592</v>
      </c>
      <c r="H120" s="3" t="s">
        <v>593</v>
      </c>
      <c r="I120" s="3"/>
      <c r="J120" s="3"/>
      <c r="K120" s="3" t="s">
        <v>594</v>
      </c>
      <c r="L120" s="3" t="s">
        <v>438</v>
      </c>
      <c r="M120" s="3"/>
    </row>
    <row r="121" spans="1:13" ht="39.6" customHeight="1">
      <c r="A121" s="115"/>
      <c r="B121" s="115"/>
      <c r="C121" s="117"/>
      <c r="D121" s="115"/>
      <c r="E121" s="116"/>
      <c r="F121" s="12" t="s">
        <v>445</v>
      </c>
      <c r="G121" s="3" t="s">
        <v>595</v>
      </c>
      <c r="H121" s="3" t="s">
        <v>596</v>
      </c>
      <c r="I121" s="3"/>
      <c r="J121" s="3"/>
      <c r="K121" s="3" t="s">
        <v>596</v>
      </c>
      <c r="L121" s="3" t="s">
        <v>438</v>
      </c>
      <c r="M121" s="3"/>
    </row>
    <row r="122" spans="1:13" ht="24.45" customHeight="1">
      <c r="A122" s="115"/>
      <c r="B122" s="115"/>
      <c r="C122" s="117"/>
      <c r="D122" s="115"/>
      <c r="E122" s="116"/>
      <c r="F122" s="12" t="s">
        <v>450</v>
      </c>
      <c r="G122" s="3" t="s">
        <v>478</v>
      </c>
      <c r="H122" s="3" t="s">
        <v>597</v>
      </c>
      <c r="I122" s="3"/>
      <c r="J122" s="3"/>
      <c r="K122" s="3" t="s">
        <v>597</v>
      </c>
      <c r="L122" s="3" t="s">
        <v>438</v>
      </c>
      <c r="M122" s="3"/>
    </row>
    <row r="123" spans="1:13" ht="24.45" customHeight="1">
      <c r="A123" s="115"/>
      <c r="B123" s="115"/>
      <c r="C123" s="117"/>
      <c r="D123" s="115"/>
      <c r="E123" s="116" t="s">
        <v>453</v>
      </c>
      <c r="F123" s="12" t="s">
        <v>454</v>
      </c>
      <c r="G123" s="3" t="s">
        <v>598</v>
      </c>
      <c r="H123" s="3" t="s">
        <v>599</v>
      </c>
      <c r="I123" s="3"/>
      <c r="J123" s="3"/>
      <c r="K123" s="3" t="s">
        <v>599</v>
      </c>
      <c r="L123" s="3" t="s">
        <v>449</v>
      </c>
      <c r="M123" s="3"/>
    </row>
    <row r="124" spans="1:13" ht="24.45" customHeight="1">
      <c r="A124" s="115"/>
      <c r="B124" s="115"/>
      <c r="C124" s="117"/>
      <c r="D124" s="115"/>
      <c r="E124" s="116"/>
      <c r="F124" s="12" t="s">
        <v>457</v>
      </c>
      <c r="G124" s="3" t="s">
        <v>600</v>
      </c>
      <c r="H124" s="3" t="s">
        <v>504</v>
      </c>
      <c r="I124" s="3"/>
      <c r="J124" s="3"/>
      <c r="K124" s="3" t="s">
        <v>504</v>
      </c>
      <c r="L124" s="3" t="s">
        <v>449</v>
      </c>
      <c r="M124" s="3"/>
    </row>
    <row r="125" spans="1:13" ht="24.45" customHeight="1">
      <c r="A125" s="115"/>
      <c r="B125" s="115"/>
      <c r="C125" s="117"/>
      <c r="D125" s="115"/>
      <c r="E125" s="116"/>
      <c r="F125" s="12" t="s">
        <v>458</v>
      </c>
      <c r="G125" s="3" t="s">
        <v>601</v>
      </c>
      <c r="H125" s="3" t="s">
        <v>504</v>
      </c>
      <c r="I125" s="3"/>
      <c r="J125" s="3"/>
      <c r="K125" s="3" t="s">
        <v>504</v>
      </c>
      <c r="L125" s="3" t="s">
        <v>449</v>
      </c>
      <c r="M125" s="3"/>
    </row>
    <row r="126" spans="1:13" ht="24.45" customHeight="1">
      <c r="A126" s="115"/>
      <c r="B126" s="115"/>
      <c r="C126" s="117"/>
      <c r="D126" s="115"/>
      <c r="E126" s="116"/>
      <c r="F126" s="12" t="s">
        <v>459</v>
      </c>
      <c r="G126" s="3" t="s">
        <v>602</v>
      </c>
      <c r="H126" s="3" t="s">
        <v>504</v>
      </c>
      <c r="I126" s="3"/>
      <c r="J126" s="3"/>
      <c r="K126" s="3" t="s">
        <v>504</v>
      </c>
      <c r="L126" s="3" t="s">
        <v>449</v>
      </c>
      <c r="M126" s="3"/>
    </row>
    <row r="127" spans="1:13" ht="24.45" customHeight="1">
      <c r="A127" s="115"/>
      <c r="B127" s="115"/>
      <c r="C127" s="117"/>
      <c r="D127" s="115"/>
      <c r="E127" s="12" t="s">
        <v>462</v>
      </c>
      <c r="F127" s="12" t="s">
        <v>463</v>
      </c>
      <c r="G127" s="3" t="s">
        <v>568</v>
      </c>
      <c r="H127" s="3" t="s">
        <v>521</v>
      </c>
      <c r="I127" s="3"/>
      <c r="J127" s="3"/>
      <c r="K127" s="3" t="s">
        <v>521</v>
      </c>
      <c r="L127" s="3" t="s">
        <v>522</v>
      </c>
      <c r="M127" s="3"/>
    </row>
    <row r="128" spans="1:13" ht="29.25" customHeight="1">
      <c r="A128" s="115" t="s">
        <v>155</v>
      </c>
      <c r="B128" s="115" t="s">
        <v>745</v>
      </c>
      <c r="C128" s="117">
        <v>163</v>
      </c>
      <c r="D128" s="115"/>
      <c r="E128" s="116" t="s">
        <v>431</v>
      </c>
      <c r="F128" s="12" t="s">
        <v>432</v>
      </c>
      <c r="G128" s="3" t="s">
        <v>433</v>
      </c>
      <c r="H128" s="3">
        <v>163</v>
      </c>
      <c r="I128" s="3"/>
      <c r="J128" s="3" t="s">
        <v>603</v>
      </c>
      <c r="K128" s="3" t="s">
        <v>437</v>
      </c>
      <c r="L128" s="3" t="s">
        <v>438</v>
      </c>
      <c r="M128" s="3"/>
    </row>
    <row r="129" spans="1:13" ht="24.45" customHeight="1">
      <c r="A129" s="115"/>
      <c r="B129" s="115"/>
      <c r="C129" s="117"/>
      <c r="D129" s="115"/>
      <c r="E129" s="116"/>
      <c r="F129" s="12" t="s">
        <v>439</v>
      </c>
      <c r="G129" s="3"/>
      <c r="H129" s="3"/>
      <c r="I129" s="3"/>
      <c r="J129" s="3"/>
      <c r="K129" s="3"/>
      <c r="L129" s="3"/>
      <c r="M129" s="3"/>
    </row>
    <row r="130" spans="1:13" ht="24.45" customHeight="1">
      <c r="A130" s="115"/>
      <c r="B130" s="115"/>
      <c r="C130" s="117"/>
      <c r="D130" s="115"/>
      <c r="E130" s="116"/>
      <c r="F130" s="12" t="s">
        <v>440</v>
      </c>
      <c r="G130" s="3"/>
      <c r="H130" s="3"/>
      <c r="I130" s="3"/>
      <c r="J130" s="3"/>
      <c r="K130" s="3"/>
      <c r="L130" s="3"/>
      <c r="M130" s="3"/>
    </row>
    <row r="131" spans="1:13" ht="29.25" customHeight="1">
      <c r="A131" s="115"/>
      <c r="B131" s="115"/>
      <c r="C131" s="117"/>
      <c r="D131" s="115"/>
      <c r="E131" s="116" t="s">
        <v>441</v>
      </c>
      <c r="F131" s="12" t="s">
        <v>442</v>
      </c>
      <c r="G131" s="3" t="s">
        <v>741</v>
      </c>
      <c r="H131" s="3" t="s">
        <v>604</v>
      </c>
      <c r="I131" s="3"/>
      <c r="J131" s="3" t="s">
        <v>603</v>
      </c>
      <c r="K131" s="3" t="s">
        <v>494</v>
      </c>
      <c r="L131" s="3" t="s">
        <v>522</v>
      </c>
      <c r="M131" s="3"/>
    </row>
    <row r="132" spans="1:13" ht="29.25" customHeight="1">
      <c r="A132" s="115"/>
      <c r="B132" s="115"/>
      <c r="C132" s="117"/>
      <c r="D132" s="115"/>
      <c r="E132" s="116"/>
      <c r="F132" s="12" t="s">
        <v>445</v>
      </c>
      <c r="G132" s="3" t="s">
        <v>732</v>
      </c>
      <c r="H132" s="3">
        <v>100</v>
      </c>
      <c r="I132" s="3"/>
      <c r="J132" s="3" t="s">
        <v>603</v>
      </c>
      <c r="K132" s="3" t="s">
        <v>448</v>
      </c>
      <c r="L132" s="3" t="s">
        <v>522</v>
      </c>
      <c r="M132" s="3"/>
    </row>
    <row r="133" spans="1:13" ht="29.25" customHeight="1">
      <c r="A133" s="115"/>
      <c r="B133" s="115"/>
      <c r="C133" s="117"/>
      <c r="D133" s="115"/>
      <c r="E133" s="116"/>
      <c r="F133" s="12" t="s">
        <v>450</v>
      </c>
      <c r="G133" s="3" t="s">
        <v>606</v>
      </c>
      <c r="H133" s="3" t="s">
        <v>447</v>
      </c>
      <c r="I133" s="3"/>
      <c r="J133" s="3" t="s">
        <v>603</v>
      </c>
      <c r="K133" s="3" t="s">
        <v>448</v>
      </c>
      <c r="L133" s="3" t="s">
        <v>449</v>
      </c>
      <c r="M133" s="3"/>
    </row>
    <row r="134" spans="1:13" ht="29.25" customHeight="1">
      <c r="A134" s="115"/>
      <c r="B134" s="115"/>
      <c r="C134" s="117"/>
      <c r="D134" s="115"/>
      <c r="E134" s="116" t="s">
        <v>453</v>
      </c>
      <c r="F134" s="12" t="s">
        <v>454</v>
      </c>
      <c r="G134" s="3" t="s">
        <v>555</v>
      </c>
      <c r="H134" s="3" t="s">
        <v>493</v>
      </c>
      <c r="I134" s="3"/>
      <c r="J134" s="3" t="s">
        <v>603</v>
      </c>
      <c r="K134" s="3" t="s">
        <v>437</v>
      </c>
      <c r="L134" s="3" t="s">
        <v>438</v>
      </c>
      <c r="M134" s="3"/>
    </row>
    <row r="135" spans="1:13" ht="24.45" customHeight="1">
      <c r="A135" s="115"/>
      <c r="B135" s="115"/>
      <c r="C135" s="117"/>
      <c r="D135" s="115"/>
      <c r="E135" s="116"/>
      <c r="F135" s="12" t="s">
        <v>457</v>
      </c>
      <c r="G135" s="3"/>
      <c r="H135" s="3"/>
      <c r="I135" s="3"/>
      <c r="J135" s="3"/>
      <c r="K135" s="3"/>
      <c r="L135" s="3"/>
      <c r="M135" s="3"/>
    </row>
    <row r="136" spans="1:13" ht="24.45" customHeight="1">
      <c r="A136" s="115"/>
      <c r="B136" s="115"/>
      <c r="C136" s="117"/>
      <c r="D136" s="115"/>
      <c r="E136" s="116"/>
      <c r="F136" s="12" t="s">
        <v>458</v>
      </c>
      <c r="G136" s="3"/>
      <c r="H136" s="3"/>
      <c r="I136" s="3"/>
      <c r="J136" s="3"/>
      <c r="K136" s="3"/>
      <c r="L136" s="3"/>
      <c r="M136" s="3"/>
    </row>
    <row r="137" spans="1:13" ht="24.45" customHeight="1">
      <c r="A137" s="115"/>
      <c r="B137" s="115"/>
      <c r="C137" s="117"/>
      <c r="D137" s="115"/>
      <c r="E137" s="116"/>
      <c r="F137" s="12" t="s">
        <v>459</v>
      </c>
      <c r="G137" s="3" t="s">
        <v>607</v>
      </c>
      <c r="H137" s="3" t="s">
        <v>605</v>
      </c>
      <c r="I137" s="3"/>
      <c r="J137" s="3"/>
      <c r="K137" s="3" t="s">
        <v>448</v>
      </c>
      <c r="L137" s="3" t="s">
        <v>449</v>
      </c>
      <c r="M137" s="3"/>
    </row>
    <row r="138" spans="1:13" ht="24.45" customHeight="1">
      <c r="A138" s="115"/>
      <c r="B138" s="115"/>
      <c r="C138" s="117"/>
      <c r="D138" s="115"/>
      <c r="E138" s="12" t="s">
        <v>462</v>
      </c>
      <c r="F138" s="12" t="s">
        <v>463</v>
      </c>
      <c r="G138" s="3" t="s">
        <v>557</v>
      </c>
      <c r="H138" s="3" t="s">
        <v>605</v>
      </c>
      <c r="I138" s="3"/>
      <c r="J138" s="3"/>
      <c r="K138" s="3" t="s">
        <v>448</v>
      </c>
      <c r="L138" s="3" t="s">
        <v>449</v>
      </c>
      <c r="M138" s="3"/>
    </row>
    <row r="139" spans="1:13" ht="29.25" customHeight="1">
      <c r="A139" s="115" t="s">
        <v>155</v>
      </c>
      <c r="B139" s="115" t="s">
        <v>739</v>
      </c>
      <c r="C139" s="117">
        <v>45</v>
      </c>
      <c r="D139" s="115"/>
      <c r="E139" s="116" t="s">
        <v>431</v>
      </c>
      <c r="F139" s="12" t="s">
        <v>432</v>
      </c>
      <c r="G139" s="3" t="s">
        <v>608</v>
      </c>
      <c r="H139" s="3" t="s">
        <v>740</v>
      </c>
      <c r="I139" s="3" t="s">
        <v>609</v>
      </c>
      <c r="J139" s="3" t="s">
        <v>610</v>
      </c>
      <c r="K139" s="3" t="s">
        <v>437</v>
      </c>
      <c r="L139" s="3" t="s">
        <v>438</v>
      </c>
      <c r="M139" s="3"/>
    </row>
    <row r="140" spans="1:13" ht="24.45" customHeight="1">
      <c r="A140" s="115"/>
      <c r="B140" s="115"/>
      <c r="C140" s="117"/>
      <c r="D140" s="115"/>
      <c r="E140" s="116"/>
      <c r="F140" s="12" t="s">
        <v>439</v>
      </c>
      <c r="G140" s="3"/>
      <c r="H140" s="3"/>
      <c r="I140" s="3"/>
      <c r="J140" s="3"/>
      <c r="K140" s="3"/>
      <c r="L140" s="3"/>
      <c r="M140" s="3"/>
    </row>
    <row r="141" spans="1:13" ht="24.45" customHeight="1">
      <c r="A141" s="115"/>
      <c r="B141" s="115"/>
      <c r="C141" s="117"/>
      <c r="D141" s="115"/>
      <c r="E141" s="116"/>
      <c r="F141" s="12" t="s">
        <v>440</v>
      </c>
      <c r="G141" s="3"/>
      <c r="H141" s="3"/>
      <c r="I141" s="3"/>
      <c r="J141" s="3"/>
      <c r="K141" s="3"/>
      <c r="L141" s="3"/>
      <c r="M141" s="3"/>
    </row>
    <row r="142" spans="1:13" ht="29.25" customHeight="1">
      <c r="A142" s="115"/>
      <c r="B142" s="115"/>
      <c r="C142" s="117"/>
      <c r="D142" s="115"/>
      <c r="E142" s="116" t="s">
        <v>441</v>
      </c>
      <c r="F142" s="12" t="s">
        <v>442</v>
      </c>
      <c r="G142" s="3" t="s">
        <v>741</v>
      </c>
      <c r="H142" s="3" t="s">
        <v>611</v>
      </c>
      <c r="I142" s="3" t="s">
        <v>612</v>
      </c>
      <c r="J142" s="3" t="s">
        <v>610</v>
      </c>
      <c r="K142" s="3" t="s">
        <v>613</v>
      </c>
      <c r="L142" s="3" t="s">
        <v>438</v>
      </c>
      <c r="M142" s="3"/>
    </row>
    <row r="143" spans="1:13" ht="29.25" customHeight="1">
      <c r="A143" s="115"/>
      <c r="B143" s="115"/>
      <c r="C143" s="117"/>
      <c r="D143" s="115"/>
      <c r="E143" s="116"/>
      <c r="F143" s="12" t="s">
        <v>445</v>
      </c>
      <c r="G143" s="3" t="s">
        <v>742</v>
      </c>
      <c r="H143" s="3">
        <v>100</v>
      </c>
      <c r="I143" s="3" t="s">
        <v>743</v>
      </c>
      <c r="J143" s="3" t="s">
        <v>610</v>
      </c>
      <c r="K143" s="3" t="s">
        <v>448</v>
      </c>
      <c r="L143" s="3" t="s">
        <v>438</v>
      </c>
      <c r="M143" s="3"/>
    </row>
    <row r="144" spans="1:13" ht="29.25" customHeight="1">
      <c r="A144" s="115"/>
      <c r="B144" s="115"/>
      <c r="C144" s="117"/>
      <c r="D144" s="115"/>
      <c r="E144" s="116"/>
      <c r="F144" s="12" t="s">
        <v>450</v>
      </c>
      <c r="G144" s="3" t="s">
        <v>478</v>
      </c>
      <c r="H144" s="3" t="s">
        <v>577</v>
      </c>
      <c r="I144" s="3" t="s">
        <v>609</v>
      </c>
      <c r="J144" s="3" t="s">
        <v>610</v>
      </c>
      <c r="K144" s="3" t="s">
        <v>578</v>
      </c>
      <c r="L144" s="3" t="s">
        <v>438</v>
      </c>
      <c r="M144" s="3"/>
    </row>
    <row r="145" spans="1:13" ht="29.25" customHeight="1">
      <c r="A145" s="115"/>
      <c r="B145" s="115"/>
      <c r="C145" s="117"/>
      <c r="D145" s="115"/>
      <c r="E145" s="116" t="s">
        <v>453</v>
      </c>
      <c r="F145" s="12" t="s">
        <v>454</v>
      </c>
      <c r="G145" s="3" t="s">
        <v>600</v>
      </c>
      <c r="H145" s="3" t="s">
        <v>504</v>
      </c>
      <c r="I145" s="3" t="s">
        <v>614</v>
      </c>
      <c r="J145" s="3" t="s">
        <v>610</v>
      </c>
      <c r="K145" s="3" t="s">
        <v>448</v>
      </c>
      <c r="L145" s="3" t="s">
        <v>438</v>
      </c>
      <c r="M145" s="3"/>
    </row>
    <row r="146" spans="1:13" ht="24.45" customHeight="1">
      <c r="A146" s="115"/>
      <c r="B146" s="115"/>
      <c r="C146" s="117"/>
      <c r="D146" s="115"/>
      <c r="E146" s="116"/>
      <c r="F146" s="12" t="s">
        <v>457</v>
      </c>
      <c r="G146" s="3"/>
      <c r="H146" s="3"/>
      <c r="I146" s="3"/>
      <c r="J146" s="3"/>
      <c r="K146" s="3"/>
      <c r="L146" s="3"/>
      <c r="M146" s="3"/>
    </row>
    <row r="147" spans="1:13" ht="24.45" customHeight="1">
      <c r="A147" s="115"/>
      <c r="B147" s="115"/>
      <c r="C147" s="117"/>
      <c r="D147" s="115"/>
      <c r="E147" s="116"/>
      <c r="F147" s="12" t="s">
        <v>458</v>
      </c>
      <c r="G147" s="3"/>
      <c r="H147" s="3"/>
      <c r="I147" s="3"/>
      <c r="J147" s="3"/>
      <c r="K147" s="3"/>
      <c r="L147" s="3"/>
      <c r="M147" s="3"/>
    </row>
    <row r="148" spans="1:13" ht="24.45" customHeight="1">
      <c r="A148" s="115"/>
      <c r="B148" s="115"/>
      <c r="C148" s="117"/>
      <c r="D148" s="115"/>
      <c r="E148" s="116"/>
      <c r="F148" s="12" t="s">
        <v>459</v>
      </c>
      <c r="G148" s="3" t="s">
        <v>600</v>
      </c>
      <c r="H148" s="3" t="s">
        <v>504</v>
      </c>
      <c r="I148" s="3"/>
      <c r="J148" s="3"/>
      <c r="K148" s="3" t="s">
        <v>504</v>
      </c>
      <c r="L148" s="3" t="s">
        <v>449</v>
      </c>
      <c r="M148" s="3"/>
    </row>
    <row r="149" spans="1:13" ht="29.25" customHeight="1">
      <c r="A149" s="115"/>
      <c r="B149" s="115"/>
      <c r="C149" s="117"/>
      <c r="D149" s="115"/>
      <c r="E149" s="12" t="s">
        <v>462</v>
      </c>
      <c r="F149" s="12" t="s">
        <v>463</v>
      </c>
      <c r="G149" s="3" t="s">
        <v>615</v>
      </c>
      <c r="H149" s="3" t="s">
        <v>521</v>
      </c>
      <c r="I149" s="3"/>
      <c r="J149" s="3" t="s">
        <v>610</v>
      </c>
      <c r="K149" s="3" t="s">
        <v>448</v>
      </c>
      <c r="L149" s="3" t="s">
        <v>438</v>
      </c>
      <c r="M149" s="3"/>
    </row>
    <row r="150" spans="1:13" ht="29.25" customHeight="1">
      <c r="A150" s="115" t="s">
        <v>155</v>
      </c>
      <c r="B150" s="115" t="s">
        <v>730</v>
      </c>
      <c r="C150" s="117">
        <v>30</v>
      </c>
      <c r="D150" s="115"/>
      <c r="E150" s="116" t="s">
        <v>431</v>
      </c>
      <c r="F150" s="12" t="s">
        <v>432</v>
      </c>
      <c r="G150" s="3" t="s">
        <v>433</v>
      </c>
      <c r="H150" s="3">
        <v>30</v>
      </c>
      <c r="I150" s="3" t="s">
        <v>737</v>
      </c>
      <c r="J150" s="3" t="s">
        <v>617</v>
      </c>
      <c r="K150" s="3" t="s">
        <v>437</v>
      </c>
      <c r="L150" s="3" t="s">
        <v>438</v>
      </c>
      <c r="M150" s="3"/>
    </row>
    <row r="151" spans="1:13" ht="24.45" customHeight="1">
      <c r="A151" s="115"/>
      <c r="B151" s="115"/>
      <c r="C151" s="117"/>
      <c r="D151" s="115"/>
      <c r="E151" s="116"/>
      <c r="F151" s="12" t="s">
        <v>439</v>
      </c>
      <c r="G151" s="3"/>
      <c r="H151" s="3"/>
      <c r="I151" s="3"/>
      <c r="J151" s="3"/>
      <c r="K151" s="3"/>
      <c r="L151" s="3"/>
      <c r="M151" s="3"/>
    </row>
    <row r="152" spans="1:13" ht="24.45" customHeight="1">
      <c r="A152" s="115"/>
      <c r="B152" s="115"/>
      <c r="C152" s="117"/>
      <c r="D152" s="115"/>
      <c r="E152" s="116"/>
      <c r="F152" s="12" t="s">
        <v>440</v>
      </c>
      <c r="G152" s="3"/>
      <c r="H152" s="3"/>
      <c r="I152" s="3"/>
      <c r="J152" s="3"/>
      <c r="K152" s="3"/>
      <c r="L152" s="3"/>
      <c r="M152" s="3"/>
    </row>
    <row r="153" spans="1:13" ht="29.25" customHeight="1">
      <c r="A153" s="115"/>
      <c r="B153" s="115"/>
      <c r="C153" s="117"/>
      <c r="D153" s="115"/>
      <c r="E153" s="116" t="s">
        <v>441</v>
      </c>
      <c r="F153" s="12" t="s">
        <v>442</v>
      </c>
      <c r="G153" s="3" t="s">
        <v>731</v>
      </c>
      <c r="H153" s="3">
        <v>1</v>
      </c>
      <c r="I153" s="3" t="s">
        <v>736</v>
      </c>
      <c r="J153" s="3" t="s">
        <v>617</v>
      </c>
      <c r="K153" s="3" t="s">
        <v>613</v>
      </c>
      <c r="L153" s="3" t="s">
        <v>449</v>
      </c>
      <c r="M153" s="3"/>
    </row>
    <row r="154" spans="1:13" ht="29.25" customHeight="1">
      <c r="A154" s="115"/>
      <c r="B154" s="115"/>
      <c r="C154" s="117"/>
      <c r="D154" s="115"/>
      <c r="E154" s="116"/>
      <c r="F154" s="12" t="s">
        <v>445</v>
      </c>
      <c r="G154" s="3" t="s">
        <v>732</v>
      </c>
      <c r="H154" s="3">
        <v>100</v>
      </c>
      <c r="I154" s="3" t="s">
        <v>735</v>
      </c>
      <c r="J154" s="3" t="s">
        <v>617</v>
      </c>
      <c r="K154" s="3" t="s">
        <v>448</v>
      </c>
      <c r="L154" s="3" t="s">
        <v>449</v>
      </c>
      <c r="M154" s="3"/>
    </row>
    <row r="155" spans="1:13" ht="29.25" customHeight="1">
      <c r="A155" s="115"/>
      <c r="B155" s="115"/>
      <c r="C155" s="117"/>
      <c r="D155" s="115"/>
      <c r="E155" s="116"/>
      <c r="F155" s="12" t="s">
        <v>450</v>
      </c>
      <c r="G155" s="3" t="s">
        <v>733</v>
      </c>
      <c r="H155" s="3">
        <v>0.5</v>
      </c>
      <c r="I155" s="3" t="s">
        <v>734</v>
      </c>
      <c r="J155" s="3" t="s">
        <v>617</v>
      </c>
      <c r="K155" s="3" t="s">
        <v>448</v>
      </c>
      <c r="L155" s="3" t="s">
        <v>449</v>
      </c>
      <c r="M155" s="3"/>
    </row>
    <row r="156" spans="1:13" ht="29.25" customHeight="1">
      <c r="A156" s="115"/>
      <c r="B156" s="115"/>
      <c r="C156" s="117"/>
      <c r="D156" s="115"/>
      <c r="E156" s="116" t="s">
        <v>453</v>
      </c>
      <c r="F156" s="12" t="s">
        <v>454</v>
      </c>
      <c r="G156" s="3" t="s">
        <v>618</v>
      </c>
      <c r="H156" s="3" t="s">
        <v>546</v>
      </c>
      <c r="I156" s="3" t="s">
        <v>616</v>
      </c>
      <c r="J156" s="3" t="s">
        <v>617</v>
      </c>
      <c r="K156" s="3" t="s">
        <v>448</v>
      </c>
      <c r="L156" s="3" t="s">
        <v>522</v>
      </c>
      <c r="M156" s="3"/>
    </row>
    <row r="157" spans="1:13" ht="24.45" customHeight="1">
      <c r="A157" s="115"/>
      <c r="B157" s="115"/>
      <c r="C157" s="117"/>
      <c r="D157" s="115"/>
      <c r="E157" s="116"/>
      <c r="F157" s="12" t="s">
        <v>457</v>
      </c>
      <c r="G157" s="3"/>
      <c r="H157" s="3"/>
      <c r="I157" s="3"/>
      <c r="J157" s="3"/>
      <c r="K157" s="3"/>
      <c r="L157" s="3"/>
      <c r="M157" s="3"/>
    </row>
    <row r="158" spans="1:13" ht="24.45" customHeight="1">
      <c r="A158" s="115"/>
      <c r="B158" s="115"/>
      <c r="C158" s="117"/>
      <c r="D158" s="115"/>
      <c r="E158" s="116"/>
      <c r="F158" s="12" t="s">
        <v>458</v>
      </c>
      <c r="G158" s="3"/>
      <c r="H158" s="3"/>
      <c r="I158" s="3"/>
      <c r="J158" s="3"/>
      <c r="K158" s="3"/>
      <c r="L158" s="3"/>
      <c r="M158" s="3"/>
    </row>
    <row r="159" spans="1:13" ht="24.45" customHeight="1">
      <c r="A159" s="115"/>
      <c r="B159" s="115"/>
      <c r="C159" s="117"/>
      <c r="D159" s="115"/>
      <c r="E159" s="116"/>
      <c r="F159" s="12" t="s">
        <v>459</v>
      </c>
      <c r="G159" s="3" t="s">
        <v>607</v>
      </c>
      <c r="H159" s="3" t="s">
        <v>546</v>
      </c>
      <c r="I159" s="3"/>
      <c r="J159" s="3"/>
      <c r="K159" s="3" t="s">
        <v>448</v>
      </c>
      <c r="L159" s="3" t="s">
        <v>449</v>
      </c>
      <c r="M159" s="3"/>
    </row>
    <row r="160" spans="1:13" ht="29.25" customHeight="1">
      <c r="A160" s="115"/>
      <c r="B160" s="115"/>
      <c r="C160" s="117"/>
      <c r="D160" s="115"/>
      <c r="E160" s="12" t="s">
        <v>462</v>
      </c>
      <c r="F160" s="12" t="s">
        <v>463</v>
      </c>
      <c r="G160" s="3" t="s">
        <v>557</v>
      </c>
      <c r="H160" s="3" t="s">
        <v>605</v>
      </c>
      <c r="I160" s="3" t="s">
        <v>616</v>
      </c>
      <c r="J160" s="3" t="s">
        <v>617</v>
      </c>
      <c r="K160" s="3" t="s">
        <v>448</v>
      </c>
      <c r="L160" s="3" t="s">
        <v>449</v>
      </c>
      <c r="M160" s="3"/>
    </row>
    <row r="161" spans="1:13" ht="29.25" customHeight="1">
      <c r="A161" s="115" t="s">
        <v>155</v>
      </c>
      <c r="B161" s="115" t="s">
        <v>724</v>
      </c>
      <c r="C161" s="117">
        <v>75</v>
      </c>
      <c r="D161" s="115"/>
      <c r="E161" s="116" t="s">
        <v>431</v>
      </c>
      <c r="F161" s="12" t="s">
        <v>432</v>
      </c>
      <c r="G161" s="3" t="s">
        <v>433</v>
      </c>
      <c r="H161" s="3" t="s">
        <v>619</v>
      </c>
      <c r="I161" s="3" t="s">
        <v>620</v>
      </c>
      <c r="J161" s="3" t="s">
        <v>621</v>
      </c>
      <c r="K161" s="3" t="s">
        <v>437</v>
      </c>
      <c r="L161" s="3" t="s">
        <v>449</v>
      </c>
      <c r="M161" s="3"/>
    </row>
    <row r="162" spans="1:13" ht="24.45" customHeight="1">
      <c r="A162" s="115"/>
      <c r="B162" s="115"/>
      <c r="C162" s="117"/>
      <c r="D162" s="115"/>
      <c r="E162" s="116"/>
      <c r="F162" s="12" t="s">
        <v>439</v>
      </c>
      <c r="G162" s="3"/>
      <c r="H162" s="3"/>
      <c r="I162" s="3"/>
      <c r="J162" s="3"/>
      <c r="K162" s="3"/>
      <c r="L162" s="3"/>
      <c r="M162" s="3"/>
    </row>
    <row r="163" spans="1:13" ht="24.45" customHeight="1">
      <c r="A163" s="115"/>
      <c r="B163" s="115"/>
      <c r="C163" s="117"/>
      <c r="D163" s="115"/>
      <c r="E163" s="116"/>
      <c r="F163" s="12" t="s">
        <v>440</v>
      </c>
      <c r="G163" s="3"/>
      <c r="H163" s="3"/>
      <c r="I163" s="3"/>
      <c r="J163" s="3"/>
      <c r="K163" s="3"/>
      <c r="L163" s="3"/>
      <c r="M163" s="3"/>
    </row>
    <row r="164" spans="1:13" ht="29.25" customHeight="1">
      <c r="A164" s="115"/>
      <c r="B164" s="115"/>
      <c r="C164" s="117"/>
      <c r="D164" s="115"/>
      <c r="E164" s="116" t="s">
        <v>441</v>
      </c>
      <c r="F164" s="12" t="s">
        <v>442</v>
      </c>
      <c r="G164" s="3" t="s">
        <v>622</v>
      </c>
      <c r="H164" s="3" t="s">
        <v>623</v>
      </c>
      <c r="I164" s="3" t="s">
        <v>620</v>
      </c>
      <c r="J164" s="3" t="s">
        <v>621</v>
      </c>
      <c r="K164" s="3" t="s">
        <v>494</v>
      </c>
      <c r="L164" s="3" t="s">
        <v>438</v>
      </c>
      <c r="M164" s="3"/>
    </row>
    <row r="165" spans="1:13" ht="29.25" customHeight="1">
      <c r="A165" s="115"/>
      <c r="B165" s="115"/>
      <c r="C165" s="117"/>
      <c r="D165" s="115"/>
      <c r="E165" s="116"/>
      <c r="F165" s="12" t="s">
        <v>445</v>
      </c>
      <c r="G165" s="3" t="s">
        <v>624</v>
      </c>
      <c r="H165" s="3" t="s">
        <v>605</v>
      </c>
      <c r="I165" s="3" t="s">
        <v>620</v>
      </c>
      <c r="J165" s="3" t="s">
        <v>621</v>
      </c>
      <c r="K165" s="3" t="s">
        <v>448</v>
      </c>
      <c r="L165" s="3" t="s">
        <v>449</v>
      </c>
      <c r="M165" s="3"/>
    </row>
    <row r="166" spans="1:13" ht="29.25" customHeight="1">
      <c r="A166" s="115"/>
      <c r="B166" s="115"/>
      <c r="C166" s="117"/>
      <c r="D166" s="115"/>
      <c r="E166" s="116"/>
      <c r="F166" s="12" t="s">
        <v>450</v>
      </c>
      <c r="G166" s="3" t="s">
        <v>625</v>
      </c>
      <c r="H166" s="3" t="s">
        <v>447</v>
      </c>
      <c r="I166" s="3" t="s">
        <v>620</v>
      </c>
      <c r="J166" s="3" t="s">
        <v>621</v>
      </c>
      <c r="K166" s="3" t="s">
        <v>448</v>
      </c>
      <c r="L166" s="3" t="s">
        <v>449</v>
      </c>
      <c r="M166" s="3"/>
    </row>
    <row r="167" spans="1:13" ht="29.25" customHeight="1">
      <c r="A167" s="115"/>
      <c r="B167" s="115"/>
      <c r="C167" s="117"/>
      <c r="D167" s="115"/>
      <c r="E167" s="116" t="s">
        <v>453</v>
      </c>
      <c r="F167" s="12" t="s">
        <v>454</v>
      </c>
      <c r="G167" s="3" t="s">
        <v>626</v>
      </c>
      <c r="H167" s="3" t="s">
        <v>556</v>
      </c>
      <c r="I167" s="3" t="s">
        <v>620</v>
      </c>
      <c r="J167" s="3" t="s">
        <v>621</v>
      </c>
      <c r="K167" s="3" t="s">
        <v>627</v>
      </c>
      <c r="L167" s="3" t="s">
        <v>522</v>
      </c>
      <c r="M167" s="3"/>
    </row>
    <row r="168" spans="1:13" ht="24.45" customHeight="1">
      <c r="A168" s="115"/>
      <c r="B168" s="115"/>
      <c r="C168" s="117"/>
      <c r="D168" s="115"/>
      <c r="E168" s="116"/>
      <c r="F168" s="12" t="s">
        <v>457</v>
      </c>
      <c r="G168" s="3"/>
      <c r="H168" s="3"/>
      <c r="I168" s="3"/>
      <c r="J168" s="3"/>
      <c r="K168" s="3"/>
      <c r="L168" s="3"/>
      <c r="M168" s="3"/>
    </row>
    <row r="169" spans="1:13" ht="24.45" customHeight="1">
      <c r="A169" s="115"/>
      <c r="B169" s="115"/>
      <c r="C169" s="117"/>
      <c r="D169" s="115"/>
      <c r="E169" s="116"/>
      <c r="F169" s="12" t="s">
        <v>458</v>
      </c>
      <c r="G169" s="3"/>
      <c r="H169" s="3"/>
      <c r="I169" s="3"/>
      <c r="J169" s="3"/>
      <c r="K169" s="3"/>
      <c r="L169" s="3"/>
      <c r="M169" s="3"/>
    </row>
    <row r="170" spans="1:13" ht="24.45" customHeight="1">
      <c r="A170" s="115"/>
      <c r="B170" s="115"/>
      <c r="C170" s="117"/>
      <c r="D170" s="115"/>
      <c r="E170" s="116"/>
      <c r="F170" s="12" t="s">
        <v>459</v>
      </c>
      <c r="G170" s="3" t="s">
        <v>460</v>
      </c>
      <c r="H170" s="3" t="s">
        <v>447</v>
      </c>
      <c r="I170" s="3"/>
      <c r="J170" s="3"/>
      <c r="K170" s="3" t="s">
        <v>448</v>
      </c>
      <c r="L170" s="3" t="s">
        <v>449</v>
      </c>
      <c r="M170" s="3"/>
    </row>
    <row r="171" spans="1:13" ht="29.25" customHeight="1">
      <c r="A171" s="115"/>
      <c r="B171" s="115"/>
      <c r="C171" s="117"/>
      <c r="D171" s="115"/>
      <c r="E171" s="12" t="s">
        <v>462</v>
      </c>
      <c r="F171" s="12" t="s">
        <v>463</v>
      </c>
      <c r="G171" s="3" t="s">
        <v>464</v>
      </c>
      <c r="H171" s="3" t="s">
        <v>452</v>
      </c>
      <c r="I171" s="3" t="s">
        <v>620</v>
      </c>
      <c r="J171" s="3" t="s">
        <v>621</v>
      </c>
      <c r="K171" s="3" t="s">
        <v>448</v>
      </c>
      <c r="L171" s="3" t="s">
        <v>449</v>
      </c>
      <c r="M171" s="3"/>
    </row>
    <row r="172" spans="1:13" ht="29.25" customHeight="1">
      <c r="A172" s="115" t="s">
        <v>155</v>
      </c>
      <c r="B172" s="115" t="s">
        <v>728</v>
      </c>
      <c r="C172" s="117">
        <v>9080</v>
      </c>
      <c r="D172" s="115"/>
      <c r="E172" s="116" t="s">
        <v>431</v>
      </c>
      <c r="F172" s="12" t="s">
        <v>432</v>
      </c>
      <c r="G172" s="3" t="s">
        <v>433</v>
      </c>
      <c r="H172" s="3" t="s">
        <v>628</v>
      </c>
      <c r="I172" s="3" t="s">
        <v>629</v>
      </c>
      <c r="J172" s="3" t="s">
        <v>630</v>
      </c>
      <c r="K172" s="3" t="s">
        <v>437</v>
      </c>
      <c r="L172" s="3" t="s">
        <v>438</v>
      </c>
      <c r="M172" s="3"/>
    </row>
    <row r="173" spans="1:13" ht="24.45" customHeight="1">
      <c r="A173" s="115"/>
      <c r="B173" s="115"/>
      <c r="C173" s="117"/>
      <c r="D173" s="115"/>
      <c r="E173" s="116"/>
      <c r="F173" s="12" t="s">
        <v>439</v>
      </c>
      <c r="G173" s="3"/>
      <c r="H173" s="3"/>
      <c r="I173" s="3"/>
      <c r="J173" s="3"/>
      <c r="K173" s="3"/>
      <c r="L173" s="3"/>
      <c r="M173" s="3"/>
    </row>
    <row r="174" spans="1:13" ht="24.45" customHeight="1">
      <c r="A174" s="115"/>
      <c r="B174" s="115"/>
      <c r="C174" s="117"/>
      <c r="D174" s="115"/>
      <c r="E174" s="116"/>
      <c r="F174" s="12" t="s">
        <v>440</v>
      </c>
      <c r="G174" s="3"/>
      <c r="H174" s="3"/>
      <c r="I174" s="3"/>
      <c r="J174" s="3"/>
      <c r="K174" s="3"/>
      <c r="L174" s="3"/>
      <c r="M174" s="3"/>
    </row>
    <row r="175" spans="1:13" ht="29.25" customHeight="1">
      <c r="A175" s="115"/>
      <c r="B175" s="115"/>
      <c r="C175" s="117"/>
      <c r="D175" s="115"/>
      <c r="E175" s="116" t="s">
        <v>441</v>
      </c>
      <c r="F175" s="12" t="s">
        <v>442</v>
      </c>
      <c r="G175" s="3" t="s">
        <v>631</v>
      </c>
      <c r="H175" s="3" t="s">
        <v>632</v>
      </c>
      <c r="I175" s="3" t="s">
        <v>629</v>
      </c>
      <c r="J175" s="3" t="s">
        <v>630</v>
      </c>
      <c r="K175" s="3" t="s">
        <v>613</v>
      </c>
      <c r="L175" s="3" t="s">
        <v>438</v>
      </c>
      <c r="M175" s="3"/>
    </row>
    <row r="176" spans="1:13" ht="29.25" customHeight="1">
      <c r="A176" s="115"/>
      <c r="B176" s="115"/>
      <c r="C176" s="117"/>
      <c r="D176" s="115"/>
      <c r="E176" s="116"/>
      <c r="F176" s="12" t="s">
        <v>445</v>
      </c>
      <c r="G176" s="3" t="s">
        <v>633</v>
      </c>
      <c r="H176" s="3" t="s">
        <v>605</v>
      </c>
      <c r="I176" s="3" t="s">
        <v>634</v>
      </c>
      <c r="J176" s="3" t="s">
        <v>630</v>
      </c>
      <c r="K176" s="3" t="s">
        <v>448</v>
      </c>
      <c r="L176" s="3" t="s">
        <v>449</v>
      </c>
      <c r="M176" s="3"/>
    </row>
    <row r="177" spans="1:13" ht="29.25" customHeight="1">
      <c r="A177" s="115"/>
      <c r="B177" s="115"/>
      <c r="C177" s="117"/>
      <c r="D177" s="115"/>
      <c r="E177" s="116"/>
      <c r="F177" s="12" t="s">
        <v>450</v>
      </c>
      <c r="G177" s="3" t="s">
        <v>635</v>
      </c>
      <c r="H177" s="3" t="s">
        <v>605</v>
      </c>
      <c r="I177" s="3" t="s">
        <v>500</v>
      </c>
      <c r="J177" s="3" t="s">
        <v>630</v>
      </c>
      <c r="K177" s="3" t="s">
        <v>448</v>
      </c>
      <c r="L177" s="3" t="s">
        <v>449</v>
      </c>
      <c r="M177" s="3"/>
    </row>
    <row r="178" spans="1:13" ht="29.25" customHeight="1">
      <c r="A178" s="115"/>
      <c r="B178" s="115"/>
      <c r="C178" s="117"/>
      <c r="D178" s="115"/>
      <c r="E178" s="116" t="s">
        <v>453</v>
      </c>
      <c r="F178" s="12" t="s">
        <v>454</v>
      </c>
      <c r="G178" s="3" t="s">
        <v>636</v>
      </c>
      <c r="H178" s="3" t="s">
        <v>637</v>
      </c>
      <c r="I178" s="3" t="s">
        <v>629</v>
      </c>
      <c r="J178" s="3" t="s">
        <v>630</v>
      </c>
      <c r="K178" s="3" t="s">
        <v>637</v>
      </c>
      <c r="L178" s="3" t="s">
        <v>449</v>
      </c>
      <c r="M178" s="3"/>
    </row>
    <row r="179" spans="1:13" ht="24.45" customHeight="1">
      <c r="A179" s="115"/>
      <c r="B179" s="115"/>
      <c r="C179" s="117"/>
      <c r="D179" s="115"/>
      <c r="E179" s="116"/>
      <c r="F179" s="12" t="s">
        <v>457</v>
      </c>
      <c r="G179" s="3"/>
      <c r="H179" s="3"/>
      <c r="I179" s="3"/>
      <c r="J179" s="3"/>
      <c r="K179" s="3"/>
      <c r="L179" s="3"/>
      <c r="M179" s="3"/>
    </row>
    <row r="180" spans="1:13" ht="24.45" customHeight="1">
      <c r="A180" s="115"/>
      <c r="B180" s="115"/>
      <c r="C180" s="117"/>
      <c r="D180" s="115"/>
      <c r="E180" s="116"/>
      <c r="F180" s="12" t="s">
        <v>458</v>
      </c>
      <c r="G180" s="3"/>
      <c r="H180" s="3"/>
      <c r="I180" s="3"/>
      <c r="J180" s="3"/>
      <c r="K180" s="3"/>
      <c r="L180" s="3"/>
      <c r="M180" s="3"/>
    </row>
    <row r="181" spans="1:13" ht="24.45" customHeight="1">
      <c r="A181" s="115"/>
      <c r="B181" s="115"/>
      <c r="C181" s="117"/>
      <c r="D181" s="115"/>
      <c r="E181" s="116"/>
      <c r="F181" s="12" t="s">
        <v>459</v>
      </c>
      <c r="G181" s="3" t="s">
        <v>460</v>
      </c>
      <c r="H181" s="3" t="s">
        <v>447</v>
      </c>
      <c r="I181" s="3"/>
      <c r="J181" s="3"/>
      <c r="K181" s="3" t="s">
        <v>448</v>
      </c>
      <c r="L181" s="3" t="s">
        <v>449</v>
      </c>
      <c r="M181" s="3"/>
    </row>
    <row r="182" spans="1:13" ht="24.45" customHeight="1">
      <c r="A182" s="115"/>
      <c r="B182" s="115"/>
      <c r="C182" s="117"/>
      <c r="D182" s="115"/>
      <c r="E182" s="12" t="s">
        <v>462</v>
      </c>
      <c r="F182" s="12" t="s">
        <v>463</v>
      </c>
      <c r="G182" s="3" t="s">
        <v>557</v>
      </c>
      <c r="H182" s="3" t="s">
        <v>452</v>
      </c>
      <c r="I182" s="3"/>
      <c r="J182" s="3"/>
      <c r="K182" s="3" t="s">
        <v>448</v>
      </c>
      <c r="L182" s="3" t="s">
        <v>449</v>
      </c>
      <c r="M182" s="3"/>
    </row>
    <row r="183" spans="1:13" ht="16.350000000000001" customHeight="1">
      <c r="A183" s="109" t="s">
        <v>259</v>
      </c>
      <c r="B183" s="109"/>
      <c r="C183" s="109"/>
      <c r="D183" s="109"/>
    </row>
  </sheetData>
  <mergeCells count="121">
    <mergeCell ref="E123:E126"/>
    <mergeCell ref="E128:E130"/>
    <mergeCell ref="E164:E166"/>
    <mergeCell ref="E167:E170"/>
    <mergeCell ref="E172:E174"/>
    <mergeCell ref="E175:E177"/>
    <mergeCell ref="E178:E181"/>
    <mergeCell ref="E131:E133"/>
    <mergeCell ref="E134:E137"/>
    <mergeCell ref="E139:E141"/>
    <mergeCell ref="E142:E144"/>
    <mergeCell ref="E145:E148"/>
    <mergeCell ref="E150:E152"/>
    <mergeCell ref="E153:E155"/>
    <mergeCell ref="E156:E159"/>
    <mergeCell ref="E161:E163"/>
    <mergeCell ref="E90:E93"/>
    <mergeCell ref="E95:E97"/>
    <mergeCell ref="E98:E100"/>
    <mergeCell ref="E101:E104"/>
    <mergeCell ref="E106:E108"/>
    <mergeCell ref="E109:E111"/>
    <mergeCell ref="E112:E115"/>
    <mergeCell ref="E117:E119"/>
    <mergeCell ref="E120:E122"/>
    <mergeCell ref="D128:D138"/>
    <mergeCell ref="D139:D149"/>
    <mergeCell ref="D150:D160"/>
    <mergeCell ref="D161:D171"/>
    <mergeCell ref="D172:D182"/>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B128:B138"/>
    <mergeCell ref="B139:B149"/>
    <mergeCell ref="B150:B160"/>
    <mergeCell ref="B161:B171"/>
    <mergeCell ref="B172:B182"/>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C150:C160"/>
    <mergeCell ref="C161:C171"/>
    <mergeCell ref="C172:C182"/>
    <mergeCell ref="B18:B28"/>
    <mergeCell ref="B73:B83"/>
    <mergeCell ref="B84:B94"/>
    <mergeCell ref="B95:B105"/>
    <mergeCell ref="B106:B116"/>
    <mergeCell ref="C2:M2"/>
    <mergeCell ref="A3:K3"/>
    <mergeCell ref="L3:M3"/>
    <mergeCell ref="E4:M4"/>
    <mergeCell ref="B117:B127"/>
    <mergeCell ref="D4:D5"/>
    <mergeCell ref="D7:D17"/>
    <mergeCell ref="D18:D28"/>
    <mergeCell ref="D29:D39"/>
    <mergeCell ref="D40:D50"/>
    <mergeCell ref="D51:D61"/>
    <mergeCell ref="D62:D72"/>
    <mergeCell ref="D73:D83"/>
    <mergeCell ref="D84:D94"/>
    <mergeCell ref="D95:D105"/>
    <mergeCell ref="D106:D116"/>
    <mergeCell ref="D117:D127"/>
    <mergeCell ref="E76:E78"/>
    <mergeCell ref="E79:E82"/>
    <mergeCell ref="E84:E86"/>
    <mergeCell ref="E87:E89"/>
    <mergeCell ref="A183:D183"/>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A150:A160"/>
    <mergeCell ref="A161:A171"/>
    <mergeCell ref="A172:A182"/>
    <mergeCell ref="B4:B5"/>
    <mergeCell ref="B7:B17"/>
    <mergeCell ref="B29:B39"/>
    <mergeCell ref="B40:B50"/>
    <mergeCell ref="B51:B61"/>
    <mergeCell ref="B62:B72"/>
  </mergeCells>
  <phoneticPr fontId="14" type="noConversion"/>
  <printOptions horizontalCentered="1"/>
  <pageMargins left="7.7777777777777807E-2" right="7.7777777777777807E-2" top="7.7777777777777807E-2" bottom="7.7777777777777807E-2"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pane ySplit="7" topLeftCell="A8" activePane="bottomLeft" state="frozen"/>
      <selection pane="bottomLeft" activeCell="H8" sqref="H8:H18"/>
    </sheetView>
  </sheetViews>
  <sheetFormatPr defaultColWidth="9" defaultRowHeight="14.4"/>
  <cols>
    <col min="1" max="1" width="7.5546875" customWidth="1"/>
    <col min="2" max="2" width="17" customWidth="1"/>
    <col min="3" max="3" width="8.6640625" customWidth="1"/>
    <col min="4" max="4" width="7.5546875" customWidth="1"/>
    <col min="5" max="5" width="8" customWidth="1"/>
    <col min="6" max="6" width="8.77734375" customWidth="1"/>
    <col min="7" max="7" width="8.109375" customWidth="1"/>
    <col min="8" max="9" width="7.5546875" customWidth="1"/>
    <col min="10" max="10" width="28.21875" customWidth="1"/>
    <col min="11" max="11" width="7" customWidth="1"/>
    <col min="12" max="12" width="7.88671875" customWidth="1"/>
    <col min="13" max="13" width="9.109375" customWidth="1"/>
    <col min="14" max="14" width="8" customWidth="1"/>
    <col min="15" max="15" width="7.44140625" customWidth="1"/>
    <col min="16" max="16" width="6.5546875" customWidth="1"/>
    <col min="17" max="17" width="21.88671875" customWidth="1"/>
    <col min="18" max="18" width="33.21875" customWidth="1"/>
    <col min="19" max="19" width="12.6640625" customWidth="1"/>
  </cols>
  <sheetData>
    <row r="1" spans="1:19" ht="16.350000000000001" customHeight="1">
      <c r="A1" s="1"/>
      <c r="S1" s="1" t="s">
        <v>638</v>
      </c>
    </row>
    <row r="2" spans="1:19" ht="42.3" customHeight="1">
      <c r="A2" s="118" t="s">
        <v>28</v>
      </c>
      <c r="B2" s="118"/>
      <c r="C2" s="118"/>
      <c r="D2" s="118"/>
      <c r="E2" s="118"/>
      <c r="F2" s="118"/>
      <c r="G2" s="118"/>
      <c r="H2" s="118"/>
      <c r="I2" s="118"/>
      <c r="J2" s="118"/>
      <c r="K2" s="118"/>
      <c r="L2" s="118"/>
      <c r="M2" s="118"/>
      <c r="N2" s="118"/>
      <c r="O2" s="118"/>
      <c r="P2" s="118"/>
      <c r="Q2" s="118"/>
      <c r="R2" s="118"/>
      <c r="S2" s="118"/>
    </row>
    <row r="3" spans="1:19" ht="23.25" customHeight="1">
      <c r="A3" s="119" t="s">
        <v>30</v>
      </c>
      <c r="B3" s="119"/>
      <c r="C3" s="119"/>
      <c r="D3" s="119"/>
      <c r="E3" s="119"/>
      <c r="F3" s="119"/>
      <c r="G3" s="119"/>
      <c r="H3" s="119"/>
      <c r="I3" s="119"/>
      <c r="J3" s="119"/>
      <c r="K3" s="119"/>
      <c r="L3" s="119"/>
      <c r="M3" s="119"/>
      <c r="N3" s="119"/>
      <c r="O3" s="119"/>
      <c r="P3" s="119"/>
      <c r="Q3" s="119"/>
      <c r="R3" s="119"/>
      <c r="S3" s="119"/>
    </row>
    <row r="4" spans="1:19" ht="16.350000000000001" customHeight="1">
      <c r="A4" s="1"/>
      <c r="B4" s="1"/>
      <c r="C4" s="1"/>
      <c r="D4" s="1"/>
      <c r="E4" s="1"/>
      <c r="F4" s="1"/>
      <c r="G4" s="1"/>
      <c r="H4" s="1"/>
      <c r="I4" s="1"/>
      <c r="J4" s="1"/>
      <c r="Q4" s="103" t="s">
        <v>31</v>
      </c>
      <c r="R4" s="103"/>
      <c r="S4" s="103"/>
    </row>
    <row r="5" spans="1:19" ht="18.149999999999999" customHeight="1">
      <c r="A5" s="104" t="s">
        <v>382</v>
      </c>
      <c r="B5" s="104" t="s">
        <v>383</v>
      </c>
      <c r="C5" s="104" t="s">
        <v>639</v>
      </c>
      <c r="D5" s="104"/>
      <c r="E5" s="104"/>
      <c r="F5" s="104"/>
      <c r="G5" s="104"/>
      <c r="H5" s="104"/>
      <c r="I5" s="104"/>
      <c r="J5" s="104" t="s">
        <v>640</v>
      </c>
      <c r="K5" s="104" t="s">
        <v>641</v>
      </c>
      <c r="L5" s="104"/>
      <c r="M5" s="104"/>
      <c r="N5" s="104"/>
      <c r="O5" s="104"/>
      <c r="P5" s="104"/>
      <c r="Q5" s="104"/>
      <c r="R5" s="104"/>
      <c r="S5" s="104"/>
    </row>
    <row r="6" spans="1:19" ht="18.899999999999999" customHeight="1">
      <c r="A6" s="104"/>
      <c r="B6" s="104"/>
      <c r="C6" s="104" t="s">
        <v>419</v>
      </c>
      <c r="D6" s="104" t="s">
        <v>642</v>
      </c>
      <c r="E6" s="104"/>
      <c r="F6" s="104"/>
      <c r="G6" s="104"/>
      <c r="H6" s="104" t="s">
        <v>643</v>
      </c>
      <c r="I6" s="104"/>
      <c r="J6" s="104"/>
      <c r="K6" s="104"/>
      <c r="L6" s="104"/>
      <c r="M6" s="104"/>
      <c r="N6" s="104"/>
      <c r="O6" s="104"/>
      <c r="P6" s="104"/>
      <c r="Q6" s="104"/>
      <c r="R6" s="104"/>
      <c r="S6" s="104"/>
    </row>
    <row r="7" spans="1:19" ht="31.05" customHeight="1">
      <c r="A7" s="104"/>
      <c r="B7" s="104"/>
      <c r="C7" s="104"/>
      <c r="D7" s="2" t="s">
        <v>138</v>
      </c>
      <c r="E7" s="2" t="s">
        <v>644</v>
      </c>
      <c r="F7" s="2" t="s">
        <v>142</v>
      </c>
      <c r="G7" s="2" t="s">
        <v>645</v>
      </c>
      <c r="H7" s="2" t="s">
        <v>161</v>
      </c>
      <c r="I7" s="2" t="s">
        <v>162</v>
      </c>
      <c r="J7" s="104"/>
      <c r="K7" s="2" t="s">
        <v>422</v>
      </c>
      <c r="L7" s="2" t="s">
        <v>423</v>
      </c>
      <c r="M7" s="2" t="s">
        <v>424</v>
      </c>
      <c r="N7" s="2" t="s">
        <v>429</v>
      </c>
      <c r="O7" s="2" t="s">
        <v>425</v>
      </c>
      <c r="P7" s="2" t="s">
        <v>646</v>
      </c>
      <c r="Q7" s="2" t="s">
        <v>647</v>
      </c>
      <c r="R7" s="2" t="s">
        <v>648</v>
      </c>
      <c r="S7" s="2" t="s">
        <v>430</v>
      </c>
    </row>
    <row r="8" spans="1:19" ht="19.8" customHeight="1">
      <c r="A8" s="115" t="s">
        <v>1</v>
      </c>
      <c r="B8" s="115" t="s">
        <v>3</v>
      </c>
      <c r="C8" s="117">
        <v>14075.06</v>
      </c>
      <c r="D8" s="117">
        <v>3941.86</v>
      </c>
      <c r="E8" s="117">
        <v>9080</v>
      </c>
      <c r="F8" s="117"/>
      <c r="G8" s="117">
        <v>1053.2</v>
      </c>
      <c r="H8" s="117">
        <v>2452.46</v>
      </c>
      <c r="I8" s="117">
        <v>11622.6</v>
      </c>
      <c r="J8" s="115"/>
      <c r="K8" s="115" t="s">
        <v>431</v>
      </c>
      <c r="L8" s="3" t="s">
        <v>432</v>
      </c>
      <c r="M8" s="3"/>
      <c r="N8" s="3"/>
      <c r="O8" s="3"/>
      <c r="P8" s="3"/>
      <c r="Q8" s="3"/>
      <c r="R8" s="3"/>
      <c r="S8" s="3"/>
    </row>
    <row r="9" spans="1:19" ht="19.8" customHeight="1">
      <c r="A9" s="115"/>
      <c r="B9" s="115"/>
      <c r="C9" s="117"/>
      <c r="D9" s="117"/>
      <c r="E9" s="117"/>
      <c r="F9" s="117"/>
      <c r="G9" s="117"/>
      <c r="H9" s="117"/>
      <c r="I9" s="117"/>
      <c r="J9" s="115"/>
      <c r="K9" s="115"/>
      <c r="L9" s="3" t="s">
        <v>439</v>
      </c>
      <c r="M9" s="3"/>
      <c r="N9" s="3"/>
      <c r="O9" s="3"/>
      <c r="P9" s="3"/>
      <c r="Q9" s="3"/>
      <c r="R9" s="3"/>
      <c r="S9" s="3"/>
    </row>
    <row r="10" spans="1:19" ht="19.8" customHeight="1">
      <c r="A10" s="115"/>
      <c r="B10" s="115"/>
      <c r="C10" s="117"/>
      <c r="D10" s="117"/>
      <c r="E10" s="117"/>
      <c r="F10" s="117"/>
      <c r="G10" s="117"/>
      <c r="H10" s="117"/>
      <c r="I10" s="117"/>
      <c r="J10" s="115"/>
      <c r="K10" s="115"/>
      <c r="L10" s="3" t="s">
        <v>440</v>
      </c>
      <c r="M10" s="3"/>
      <c r="N10" s="3"/>
      <c r="O10" s="3"/>
      <c r="P10" s="3"/>
      <c r="Q10" s="3"/>
      <c r="R10" s="3"/>
      <c r="S10" s="3"/>
    </row>
    <row r="11" spans="1:19" ht="19.5" customHeight="1">
      <c r="A11" s="115"/>
      <c r="B11" s="115"/>
      <c r="C11" s="117"/>
      <c r="D11" s="117"/>
      <c r="E11" s="117"/>
      <c r="F11" s="117"/>
      <c r="G11" s="117"/>
      <c r="H11" s="117"/>
      <c r="I11" s="117"/>
      <c r="J11" s="115"/>
      <c r="K11" s="120" t="s">
        <v>441</v>
      </c>
      <c r="L11" s="6" t="s">
        <v>442</v>
      </c>
      <c r="M11" s="3"/>
      <c r="N11" s="3"/>
      <c r="O11" s="3"/>
      <c r="P11" s="3"/>
      <c r="Q11" s="3"/>
      <c r="R11" s="3"/>
      <c r="S11" s="3"/>
    </row>
    <row r="12" spans="1:19" ht="19.5" customHeight="1">
      <c r="A12" s="115"/>
      <c r="B12" s="115"/>
      <c r="C12" s="117"/>
      <c r="D12" s="117"/>
      <c r="E12" s="117"/>
      <c r="F12" s="117"/>
      <c r="G12" s="117"/>
      <c r="H12" s="117"/>
      <c r="I12" s="117"/>
      <c r="J12" s="115"/>
      <c r="K12" s="120"/>
      <c r="L12" s="6" t="s">
        <v>445</v>
      </c>
      <c r="M12" s="3"/>
      <c r="N12" s="3"/>
      <c r="O12" s="3"/>
      <c r="P12" s="3"/>
      <c r="Q12" s="3"/>
      <c r="R12" s="3"/>
      <c r="S12" s="3"/>
    </row>
    <row r="13" spans="1:19" ht="19.5" customHeight="1">
      <c r="A13" s="115"/>
      <c r="B13" s="115"/>
      <c r="C13" s="117"/>
      <c r="D13" s="117"/>
      <c r="E13" s="117"/>
      <c r="F13" s="117"/>
      <c r="G13" s="117"/>
      <c r="H13" s="117"/>
      <c r="I13" s="117"/>
      <c r="J13" s="115"/>
      <c r="K13" s="120"/>
      <c r="L13" s="6" t="s">
        <v>450</v>
      </c>
      <c r="M13" s="3"/>
      <c r="N13" s="3"/>
      <c r="O13" s="3"/>
      <c r="P13" s="3"/>
      <c r="Q13" s="3"/>
      <c r="R13" s="3"/>
      <c r="S13" s="3"/>
    </row>
    <row r="14" spans="1:19" ht="19.8" customHeight="1">
      <c r="A14" s="115"/>
      <c r="B14" s="115"/>
      <c r="C14" s="117"/>
      <c r="D14" s="117"/>
      <c r="E14" s="117"/>
      <c r="F14" s="117"/>
      <c r="G14" s="117"/>
      <c r="H14" s="117"/>
      <c r="I14" s="117"/>
      <c r="J14" s="115"/>
      <c r="K14" s="120" t="s">
        <v>453</v>
      </c>
      <c r="L14" s="6" t="s">
        <v>454</v>
      </c>
      <c r="M14" s="3"/>
      <c r="N14" s="3"/>
      <c r="O14" s="3"/>
      <c r="P14" s="3"/>
      <c r="Q14" s="3"/>
      <c r="R14" s="3"/>
      <c r="S14" s="3"/>
    </row>
    <row r="15" spans="1:19" ht="19.8" customHeight="1">
      <c r="A15" s="115"/>
      <c r="B15" s="115"/>
      <c r="C15" s="117"/>
      <c r="D15" s="117"/>
      <c r="E15" s="117"/>
      <c r="F15" s="117"/>
      <c r="G15" s="117"/>
      <c r="H15" s="117"/>
      <c r="I15" s="117"/>
      <c r="J15" s="115"/>
      <c r="K15" s="120"/>
      <c r="L15" s="6" t="s">
        <v>457</v>
      </c>
      <c r="M15" s="3"/>
      <c r="N15" s="3"/>
      <c r="O15" s="3"/>
      <c r="P15" s="3"/>
      <c r="Q15" s="3"/>
      <c r="R15" s="3"/>
      <c r="S15" s="3"/>
    </row>
    <row r="16" spans="1:19" ht="19.8" customHeight="1">
      <c r="A16" s="115"/>
      <c r="B16" s="115"/>
      <c r="C16" s="117"/>
      <c r="D16" s="117"/>
      <c r="E16" s="117"/>
      <c r="F16" s="117"/>
      <c r="G16" s="117"/>
      <c r="H16" s="117"/>
      <c r="I16" s="117"/>
      <c r="J16" s="115"/>
      <c r="K16" s="120"/>
      <c r="L16" s="6" t="s">
        <v>458</v>
      </c>
      <c r="M16" s="3"/>
      <c r="N16" s="3"/>
      <c r="O16" s="3"/>
      <c r="P16" s="3"/>
      <c r="Q16" s="3"/>
      <c r="R16" s="3"/>
      <c r="S16" s="3"/>
    </row>
    <row r="17" spans="1:19" ht="19.8" customHeight="1">
      <c r="A17" s="115"/>
      <c r="B17" s="115"/>
      <c r="C17" s="117"/>
      <c r="D17" s="117"/>
      <c r="E17" s="117"/>
      <c r="F17" s="117"/>
      <c r="G17" s="117"/>
      <c r="H17" s="117"/>
      <c r="I17" s="117"/>
      <c r="J17" s="115"/>
      <c r="K17" s="120"/>
      <c r="L17" s="6" t="s">
        <v>459</v>
      </c>
      <c r="M17" s="3"/>
      <c r="N17" s="3"/>
      <c r="O17" s="3"/>
      <c r="P17" s="3"/>
      <c r="Q17" s="3"/>
      <c r="R17" s="3"/>
      <c r="S17" s="3"/>
    </row>
    <row r="18" spans="1:19" ht="19.8" customHeight="1">
      <c r="A18" s="115"/>
      <c r="B18" s="115"/>
      <c r="C18" s="117"/>
      <c r="D18" s="117"/>
      <c r="E18" s="117"/>
      <c r="F18" s="117"/>
      <c r="G18" s="117"/>
      <c r="H18" s="117"/>
      <c r="I18" s="117"/>
      <c r="J18" s="115"/>
      <c r="K18" s="6" t="s">
        <v>462</v>
      </c>
      <c r="L18" s="6" t="s">
        <v>463</v>
      </c>
      <c r="M18" s="3"/>
      <c r="N18" s="3"/>
      <c r="O18" s="3"/>
      <c r="P18" s="3"/>
      <c r="Q18" s="3"/>
      <c r="R18" s="3"/>
      <c r="S18" s="3"/>
    </row>
    <row r="19" spans="1:19" ht="16.350000000000001" customHeight="1">
      <c r="A19" s="109" t="s">
        <v>259</v>
      </c>
      <c r="B19" s="109"/>
      <c r="C19" s="109"/>
      <c r="D19" s="109"/>
      <c r="E19" s="109"/>
      <c r="F19" s="109"/>
      <c r="G19" s="109"/>
      <c r="H19" s="109"/>
    </row>
  </sheetData>
  <mergeCells count="25">
    <mergeCell ref="I8:I18"/>
    <mergeCell ref="J5:J7"/>
    <mergeCell ref="J8:J18"/>
    <mergeCell ref="K8:K10"/>
    <mergeCell ref="K11:K13"/>
    <mergeCell ref="K14:K17"/>
    <mergeCell ref="K5:S6"/>
    <mergeCell ref="A19:H19"/>
    <mergeCell ref="A5:A7"/>
    <mergeCell ref="A8:A18"/>
    <mergeCell ref="B5:B7"/>
    <mergeCell ref="B8:B18"/>
    <mergeCell ref="C6:C7"/>
    <mergeCell ref="C8:C18"/>
    <mergeCell ref="D8:D18"/>
    <mergeCell ref="E8:E18"/>
    <mergeCell ref="F8:F18"/>
    <mergeCell ref="G8:G18"/>
    <mergeCell ref="H8:H18"/>
    <mergeCell ref="A2:S2"/>
    <mergeCell ref="A3:S3"/>
    <mergeCell ref="Q4:S4"/>
    <mergeCell ref="C5:I5"/>
    <mergeCell ref="D6:G6"/>
    <mergeCell ref="H6:I6"/>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16" workbookViewId="0">
      <selection activeCell="H40" sqref="H40"/>
    </sheetView>
  </sheetViews>
  <sheetFormatPr defaultColWidth="9" defaultRowHeight="14.4"/>
  <cols>
    <col min="1" max="1" width="29.44140625" customWidth="1"/>
    <col min="2" max="2" width="10.21875" customWidth="1"/>
    <col min="3" max="3" width="23.109375" customWidth="1"/>
    <col min="4" max="4" width="10.5546875" customWidth="1"/>
    <col min="5" max="5" width="24" customWidth="1"/>
    <col min="6" max="6" width="10.44140625" customWidth="1"/>
    <col min="7" max="7" width="20.21875" customWidth="1"/>
    <col min="8" max="8" width="11" customWidth="1"/>
  </cols>
  <sheetData>
    <row r="1" spans="1:8" ht="12.9" customHeight="1">
      <c r="A1" s="1"/>
      <c r="H1" s="13" t="s">
        <v>29</v>
      </c>
    </row>
    <row r="2" spans="1:8" ht="24.15" customHeight="1">
      <c r="A2" s="101" t="s">
        <v>6</v>
      </c>
      <c r="B2" s="101"/>
      <c r="C2" s="101"/>
      <c r="D2" s="101"/>
      <c r="E2" s="101"/>
      <c r="F2" s="101"/>
      <c r="G2" s="101"/>
      <c r="H2" s="101"/>
    </row>
    <row r="3" spans="1:8" ht="17.25" customHeight="1">
      <c r="A3" s="102" t="s">
        <v>30</v>
      </c>
      <c r="B3" s="102"/>
      <c r="C3" s="102"/>
      <c r="D3" s="102"/>
      <c r="E3" s="102"/>
      <c r="F3" s="102"/>
      <c r="G3" s="103" t="s">
        <v>31</v>
      </c>
      <c r="H3" s="103"/>
    </row>
    <row r="4" spans="1:8" ht="17.850000000000001" customHeight="1">
      <c r="A4" s="104" t="s">
        <v>32</v>
      </c>
      <c r="B4" s="104"/>
      <c r="C4" s="104" t="s">
        <v>33</v>
      </c>
      <c r="D4" s="104"/>
      <c r="E4" s="104"/>
      <c r="F4" s="104"/>
      <c r="G4" s="104"/>
      <c r="H4" s="104"/>
    </row>
    <row r="5" spans="1:8" ht="22.35" customHeight="1">
      <c r="A5" s="2" t="s">
        <v>34</v>
      </c>
      <c r="B5" s="2" t="s">
        <v>35</v>
      </c>
      <c r="C5" s="2" t="s">
        <v>36</v>
      </c>
      <c r="D5" s="2" t="s">
        <v>35</v>
      </c>
      <c r="E5" s="2" t="s">
        <v>37</v>
      </c>
      <c r="F5" s="2" t="s">
        <v>35</v>
      </c>
      <c r="G5" s="2" t="s">
        <v>38</v>
      </c>
      <c r="H5" s="2" t="s">
        <v>35</v>
      </c>
    </row>
    <row r="6" spans="1:8" ht="16.2" customHeight="1">
      <c r="A6" s="11" t="s">
        <v>39</v>
      </c>
      <c r="B6" s="4">
        <f>SUM(B7:B8)</f>
        <v>3941.86</v>
      </c>
      <c r="C6" s="3" t="s">
        <v>40</v>
      </c>
      <c r="D6" s="17"/>
      <c r="E6" s="11" t="s">
        <v>41</v>
      </c>
      <c r="F6" s="10">
        <f>SUM(F7:F9)</f>
        <v>2452.46</v>
      </c>
      <c r="G6" s="3" t="s">
        <v>42</v>
      </c>
      <c r="H6" s="4">
        <v>2074.27</v>
      </c>
    </row>
    <row r="7" spans="1:8" ht="16.2" customHeight="1">
      <c r="A7" s="3" t="s">
        <v>43</v>
      </c>
      <c r="B7" s="4">
        <v>2874.34</v>
      </c>
      <c r="C7" s="3" t="s">
        <v>44</v>
      </c>
      <c r="D7" s="17"/>
      <c r="E7" s="3" t="s">
        <v>45</v>
      </c>
      <c r="F7" s="4">
        <v>2074.27</v>
      </c>
      <c r="G7" s="3" t="s">
        <v>46</v>
      </c>
      <c r="H7" s="4">
        <v>12000.79</v>
      </c>
    </row>
    <row r="8" spans="1:8" ht="16.2" customHeight="1">
      <c r="A8" s="11" t="s">
        <v>47</v>
      </c>
      <c r="B8" s="4">
        <f>SUM(B9:B16)</f>
        <v>1067.52</v>
      </c>
      <c r="C8" s="3" t="s">
        <v>48</v>
      </c>
      <c r="D8" s="17"/>
      <c r="E8" s="3" t="s">
        <v>49</v>
      </c>
      <c r="F8" s="4">
        <v>377.18</v>
      </c>
      <c r="G8" s="3" t="s">
        <v>50</v>
      </c>
      <c r="H8" s="4"/>
    </row>
    <row r="9" spans="1:8" ht="16.2" customHeight="1">
      <c r="A9" s="3" t="s">
        <v>51</v>
      </c>
      <c r="B9" s="4"/>
      <c r="C9" s="3" t="s">
        <v>52</v>
      </c>
      <c r="D9" s="17"/>
      <c r="E9" s="3" t="s">
        <v>53</v>
      </c>
      <c r="F9" s="4">
        <v>1.01</v>
      </c>
      <c r="G9" s="3" t="s">
        <v>54</v>
      </c>
      <c r="H9" s="4"/>
    </row>
    <row r="10" spans="1:8" ht="16.2" customHeight="1">
      <c r="A10" s="3" t="s">
        <v>55</v>
      </c>
      <c r="B10" s="4"/>
      <c r="C10" s="3" t="s">
        <v>56</v>
      </c>
      <c r="D10" s="17"/>
      <c r="E10" s="11" t="s">
        <v>57</v>
      </c>
      <c r="F10" s="10">
        <f>SUM(F11:F20)</f>
        <v>11622.6</v>
      </c>
      <c r="G10" s="3" t="s">
        <v>58</v>
      </c>
      <c r="H10" s="4"/>
    </row>
    <row r="11" spans="1:8" ht="16.2" customHeight="1">
      <c r="A11" s="3" t="s">
        <v>59</v>
      </c>
      <c r="B11" s="4"/>
      <c r="C11" s="3" t="s">
        <v>60</v>
      </c>
      <c r="D11" s="17"/>
      <c r="E11" s="3" t="s">
        <v>61</v>
      </c>
      <c r="F11" s="4"/>
      <c r="G11" s="3" t="s">
        <v>62</v>
      </c>
      <c r="H11" s="4"/>
    </row>
    <row r="12" spans="1:8" ht="16.2" customHeight="1">
      <c r="A12" s="3" t="s">
        <v>63</v>
      </c>
      <c r="B12" s="4"/>
      <c r="C12" s="3" t="s">
        <v>64</v>
      </c>
      <c r="D12" s="17"/>
      <c r="E12" s="3" t="s">
        <v>65</v>
      </c>
      <c r="F12" s="4">
        <v>11622.6</v>
      </c>
      <c r="G12" s="3" t="s">
        <v>66</v>
      </c>
      <c r="H12" s="4"/>
    </row>
    <row r="13" spans="1:8" ht="16.2" customHeight="1">
      <c r="A13" s="3" t="s">
        <v>67</v>
      </c>
      <c r="B13" s="4"/>
      <c r="C13" s="3" t="s">
        <v>68</v>
      </c>
      <c r="D13" s="17">
        <v>325.92</v>
      </c>
      <c r="E13" s="3" t="s">
        <v>69</v>
      </c>
      <c r="F13" s="4"/>
      <c r="G13" s="3" t="s">
        <v>70</v>
      </c>
      <c r="H13" s="4"/>
    </row>
    <row r="14" spans="1:8" ht="16.2" customHeight="1">
      <c r="A14" s="3" t="s">
        <v>71</v>
      </c>
      <c r="B14" s="4"/>
      <c r="C14" s="3" t="s">
        <v>72</v>
      </c>
      <c r="D14" s="17"/>
      <c r="E14" s="3" t="s">
        <v>73</v>
      </c>
      <c r="F14" s="4"/>
      <c r="G14" s="3" t="s">
        <v>74</v>
      </c>
      <c r="H14" s="4"/>
    </row>
    <row r="15" spans="1:8" ht="16.2" customHeight="1">
      <c r="A15" s="3" t="s">
        <v>75</v>
      </c>
      <c r="B15" s="4"/>
      <c r="C15" s="3" t="s">
        <v>76</v>
      </c>
      <c r="D15" s="17"/>
      <c r="E15" s="3" t="s">
        <v>77</v>
      </c>
      <c r="F15" s="4"/>
      <c r="G15" s="3" t="s">
        <v>78</v>
      </c>
      <c r="H15" s="4"/>
    </row>
    <row r="16" spans="1:8" ht="16.2" customHeight="1">
      <c r="A16" s="3" t="s">
        <v>79</v>
      </c>
      <c r="B16" s="4">
        <v>1067.52</v>
      </c>
      <c r="C16" s="3" t="s">
        <v>80</v>
      </c>
      <c r="D16" s="17"/>
      <c r="E16" s="3" t="s">
        <v>81</v>
      </c>
      <c r="F16" s="4"/>
      <c r="G16" s="3" t="s">
        <v>82</v>
      </c>
      <c r="H16" s="4"/>
    </row>
    <row r="17" spans="1:8" ht="16.2" customHeight="1">
      <c r="A17" s="3" t="s">
        <v>83</v>
      </c>
      <c r="B17" s="4"/>
      <c r="C17" s="3" t="s">
        <v>84</v>
      </c>
      <c r="D17" s="17">
        <v>9080</v>
      </c>
      <c r="E17" s="3" t="s">
        <v>85</v>
      </c>
      <c r="F17" s="4"/>
      <c r="G17" s="3" t="s">
        <v>86</v>
      </c>
      <c r="H17" s="4"/>
    </row>
    <row r="18" spans="1:8" ht="16.2" customHeight="1">
      <c r="A18" s="3" t="s">
        <v>87</v>
      </c>
      <c r="B18" s="4"/>
      <c r="C18" s="3" t="s">
        <v>88</v>
      </c>
      <c r="D18" s="17"/>
      <c r="E18" s="3" t="s">
        <v>89</v>
      </c>
      <c r="F18" s="4"/>
      <c r="G18" s="3" t="s">
        <v>90</v>
      </c>
      <c r="H18" s="4"/>
    </row>
    <row r="19" spans="1:8" ht="16.2" customHeight="1">
      <c r="A19" s="3" t="s">
        <v>91</v>
      </c>
      <c r="B19" s="4"/>
      <c r="C19" s="3" t="s">
        <v>92</v>
      </c>
      <c r="D19" s="17"/>
      <c r="E19" s="3" t="s">
        <v>93</v>
      </c>
      <c r="F19" s="4"/>
      <c r="G19" s="3" t="s">
        <v>94</v>
      </c>
      <c r="H19" s="4"/>
    </row>
    <row r="20" spans="1:8" ht="16.2" customHeight="1">
      <c r="A20" s="11" t="s">
        <v>95</v>
      </c>
      <c r="B20" s="10">
        <v>9080</v>
      </c>
      <c r="C20" s="3" t="s">
        <v>96</v>
      </c>
      <c r="D20" s="17"/>
      <c r="E20" s="3" t="s">
        <v>97</v>
      </c>
      <c r="F20" s="4"/>
      <c r="G20" s="3"/>
      <c r="H20" s="4"/>
    </row>
    <row r="21" spans="1:8" ht="16.2" customHeight="1">
      <c r="A21" s="11" t="s">
        <v>98</v>
      </c>
      <c r="B21" s="10"/>
      <c r="C21" s="3" t="s">
        <v>99</v>
      </c>
      <c r="D21" s="17"/>
      <c r="E21" s="11" t="s">
        <v>100</v>
      </c>
      <c r="F21" s="10"/>
      <c r="G21" s="3"/>
      <c r="H21" s="4"/>
    </row>
    <row r="22" spans="1:8" ht="16.2" customHeight="1">
      <c r="A22" s="11" t="s">
        <v>101</v>
      </c>
      <c r="B22" s="10"/>
      <c r="C22" s="3" t="s">
        <v>102</v>
      </c>
      <c r="D22" s="17"/>
      <c r="E22" s="3"/>
      <c r="F22" s="3"/>
      <c r="G22" s="3"/>
      <c r="H22" s="4"/>
    </row>
    <row r="23" spans="1:8" ht="16.2" customHeight="1">
      <c r="A23" s="11" t="s">
        <v>103</v>
      </c>
      <c r="B23" s="10"/>
      <c r="C23" s="3" t="s">
        <v>104</v>
      </c>
      <c r="D23" s="17"/>
      <c r="E23" s="3"/>
      <c r="F23" s="3"/>
      <c r="G23" s="3"/>
      <c r="H23" s="4"/>
    </row>
    <row r="24" spans="1:8" ht="16.2" customHeight="1">
      <c r="A24" s="11" t="s">
        <v>105</v>
      </c>
      <c r="B24" s="10"/>
      <c r="C24" s="3" t="s">
        <v>106</v>
      </c>
      <c r="D24" s="17">
        <v>4503.66</v>
      </c>
      <c r="E24" s="3"/>
      <c r="F24" s="3"/>
      <c r="G24" s="3"/>
      <c r="H24" s="4"/>
    </row>
    <row r="25" spans="1:8" ht="16.2" customHeight="1">
      <c r="A25" s="3" t="s">
        <v>107</v>
      </c>
      <c r="B25" s="4"/>
      <c r="C25" s="3" t="s">
        <v>108</v>
      </c>
      <c r="D25" s="17">
        <v>165.48</v>
      </c>
      <c r="E25" s="3"/>
      <c r="F25" s="3"/>
      <c r="G25" s="3"/>
      <c r="H25" s="4"/>
    </row>
    <row r="26" spans="1:8" ht="16.2" customHeight="1">
      <c r="A26" s="3" t="s">
        <v>109</v>
      </c>
      <c r="B26" s="4"/>
      <c r="C26" s="3" t="s">
        <v>110</v>
      </c>
      <c r="D26" s="17"/>
      <c r="E26" s="3"/>
      <c r="F26" s="3"/>
      <c r="G26" s="3"/>
      <c r="H26" s="4"/>
    </row>
    <row r="27" spans="1:8" ht="16.2" customHeight="1">
      <c r="A27" s="3" t="s">
        <v>111</v>
      </c>
      <c r="B27" s="4"/>
      <c r="C27" s="3" t="s">
        <v>112</v>
      </c>
      <c r="D27" s="17"/>
      <c r="E27" s="3"/>
      <c r="F27" s="3"/>
      <c r="G27" s="3"/>
      <c r="H27" s="4"/>
    </row>
    <row r="28" spans="1:8" ht="16.2" customHeight="1">
      <c r="A28" s="11" t="s">
        <v>113</v>
      </c>
      <c r="B28" s="10"/>
      <c r="C28" s="3" t="s">
        <v>114</v>
      </c>
      <c r="D28" s="17"/>
      <c r="E28" s="3"/>
      <c r="F28" s="3"/>
      <c r="G28" s="3"/>
      <c r="H28" s="4"/>
    </row>
    <row r="29" spans="1:8" ht="16.2" customHeight="1">
      <c r="A29" s="11" t="s">
        <v>115</v>
      </c>
      <c r="B29" s="10"/>
      <c r="C29" s="3" t="s">
        <v>116</v>
      </c>
      <c r="D29" s="17"/>
      <c r="E29" s="3"/>
      <c r="F29" s="3"/>
      <c r="G29" s="3"/>
      <c r="H29" s="4"/>
    </row>
    <row r="30" spans="1:8" ht="16.2" customHeight="1">
      <c r="A30" s="11" t="s">
        <v>117</v>
      </c>
      <c r="B30" s="10"/>
      <c r="C30" s="3" t="s">
        <v>118</v>
      </c>
      <c r="D30" s="17"/>
      <c r="E30" s="3"/>
      <c r="F30" s="3"/>
      <c r="G30" s="3"/>
      <c r="H30" s="4"/>
    </row>
    <row r="31" spans="1:8" ht="16.2" customHeight="1">
      <c r="A31" s="11" t="s">
        <v>119</v>
      </c>
      <c r="B31" s="10"/>
      <c r="C31" s="3" t="s">
        <v>120</v>
      </c>
      <c r="D31" s="17"/>
      <c r="E31" s="3"/>
      <c r="F31" s="3"/>
      <c r="G31" s="3"/>
      <c r="H31" s="4"/>
    </row>
    <row r="32" spans="1:8" ht="16.2" customHeight="1">
      <c r="A32" s="11" t="s">
        <v>121</v>
      </c>
      <c r="B32" s="10">
        <v>1053.2</v>
      </c>
      <c r="C32" s="3" t="s">
        <v>122</v>
      </c>
      <c r="D32" s="17"/>
      <c r="E32" s="3"/>
      <c r="F32" s="3"/>
      <c r="G32" s="3"/>
      <c r="H32" s="4"/>
    </row>
    <row r="33" spans="1:8" ht="16.2" customHeight="1">
      <c r="A33" s="3"/>
      <c r="B33" s="3"/>
      <c r="C33" s="3" t="s">
        <v>123</v>
      </c>
      <c r="D33" s="17"/>
      <c r="E33" s="3"/>
      <c r="F33" s="3"/>
      <c r="G33" s="3"/>
      <c r="H33" s="3"/>
    </row>
    <row r="34" spans="1:8" ht="16.2" customHeight="1">
      <c r="A34" s="3"/>
      <c r="B34" s="3"/>
      <c r="C34" s="3" t="s">
        <v>124</v>
      </c>
      <c r="D34" s="17"/>
      <c r="E34" s="3"/>
      <c r="F34" s="3"/>
      <c r="G34" s="3"/>
      <c r="H34" s="3"/>
    </row>
    <row r="35" spans="1:8" ht="16.2" customHeight="1">
      <c r="A35" s="3"/>
      <c r="B35" s="3"/>
      <c r="C35" s="3" t="s">
        <v>125</v>
      </c>
      <c r="D35" s="17"/>
      <c r="E35" s="3"/>
      <c r="F35" s="3"/>
      <c r="G35" s="3"/>
      <c r="H35" s="3"/>
    </row>
    <row r="36" spans="1:8" ht="16.2" customHeight="1">
      <c r="A36" s="11" t="s">
        <v>126</v>
      </c>
      <c r="B36" s="10">
        <f>SUM(B28:B32,B20:B24,B17,B6)</f>
        <v>14075.060000000001</v>
      </c>
      <c r="C36" s="11" t="s">
        <v>127</v>
      </c>
      <c r="D36" s="10">
        <f>SUM(D6:D35)</f>
        <v>14075.06</v>
      </c>
      <c r="E36" s="11" t="s">
        <v>127</v>
      </c>
      <c r="F36" s="10">
        <f>SUM(F21,F10,F6)</f>
        <v>14075.060000000001</v>
      </c>
      <c r="G36" s="11" t="s">
        <v>127</v>
      </c>
      <c r="H36" s="10">
        <f>SUM(H6:H19)</f>
        <v>14075.060000000001</v>
      </c>
    </row>
    <row r="37" spans="1:8" ht="16.2" customHeight="1">
      <c r="A37" s="11" t="s">
        <v>128</v>
      </c>
      <c r="B37" s="10"/>
      <c r="C37" s="11" t="s">
        <v>129</v>
      </c>
      <c r="D37" s="10"/>
      <c r="E37" s="11" t="s">
        <v>129</v>
      </c>
      <c r="F37" s="10"/>
      <c r="G37" s="11" t="s">
        <v>129</v>
      </c>
      <c r="H37" s="10"/>
    </row>
    <row r="38" spans="1:8" ht="16.2" customHeight="1">
      <c r="A38" s="3"/>
      <c r="B38" s="4"/>
      <c r="C38" s="3"/>
      <c r="D38" s="4"/>
      <c r="E38" s="11"/>
      <c r="F38" s="10"/>
      <c r="G38" s="11"/>
      <c r="H38" s="10"/>
    </row>
    <row r="39" spans="1:8" ht="16.2" customHeight="1">
      <c r="A39" s="11" t="s">
        <v>130</v>
      </c>
      <c r="B39" s="10">
        <f>SUM(B36:B37)</f>
        <v>14075.060000000001</v>
      </c>
      <c r="C39" s="11" t="s">
        <v>131</v>
      </c>
      <c r="D39" s="10">
        <f>SUM(D36)</f>
        <v>14075.06</v>
      </c>
      <c r="E39" s="11" t="s">
        <v>131</v>
      </c>
      <c r="F39" s="10">
        <f>SUM(F36)</f>
        <v>14075.060000000001</v>
      </c>
      <c r="G39" s="11" t="s">
        <v>131</v>
      </c>
      <c r="H39" s="10">
        <f>SUM(H36)</f>
        <v>14075.060000000001</v>
      </c>
    </row>
  </sheetData>
  <mergeCells count="5">
    <mergeCell ref="A2:H2"/>
    <mergeCell ref="A3:F3"/>
    <mergeCell ref="G3:H3"/>
    <mergeCell ref="A4:B4"/>
    <mergeCell ref="C4:H4"/>
  </mergeCells>
  <phoneticPr fontId="14" type="noConversion"/>
  <printOptions horizontalCentered="1"/>
  <pageMargins left="7.7777777777777807E-2" right="7.7777777777777807E-2" top="7.7777777777777807E-2" bottom="7.7777777777777807E-2"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workbookViewId="0">
      <selection activeCell="E12" sqref="E12"/>
    </sheetView>
  </sheetViews>
  <sheetFormatPr defaultColWidth="9" defaultRowHeight="14.4"/>
  <cols>
    <col min="1" max="1" width="5.77734375" customWidth="1"/>
    <col min="2" max="2" width="16.109375" customWidth="1"/>
    <col min="3" max="3" width="8.21875" customWidth="1"/>
    <col min="4" max="25" width="7.6640625" customWidth="1"/>
  </cols>
  <sheetData>
    <row r="1" spans="1:25" ht="16.350000000000001" customHeight="1">
      <c r="A1" s="1"/>
      <c r="X1" s="105" t="s">
        <v>132</v>
      </c>
      <c r="Y1" s="105"/>
    </row>
    <row r="2" spans="1:25" ht="33.6" customHeight="1">
      <c r="A2" s="106" t="s">
        <v>7</v>
      </c>
      <c r="B2" s="106"/>
      <c r="C2" s="106"/>
      <c r="D2" s="106"/>
      <c r="E2" s="106"/>
      <c r="F2" s="106"/>
      <c r="G2" s="106"/>
      <c r="H2" s="106"/>
      <c r="I2" s="106"/>
      <c r="J2" s="106"/>
      <c r="K2" s="106"/>
      <c r="L2" s="106"/>
      <c r="M2" s="106"/>
      <c r="N2" s="106"/>
      <c r="O2" s="106"/>
      <c r="P2" s="106"/>
      <c r="Q2" s="106"/>
      <c r="R2" s="106"/>
      <c r="S2" s="106"/>
      <c r="T2" s="106"/>
      <c r="U2" s="106"/>
      <c r="V2" s="106"/>
      <c r="W2" s="106"/>
      <c r="X2" s="106"/>
      <c r="Y2" s="106"/>
    </row>
    <row r="3" spans="1:25" ht="22.35" customHeight="1">
      <c r="A3" s="102" t="s">
        <v>30</v>
      </c>
      <c r="B3" s="102"/>
      <c r="C3" s="102"/>
      <c r="D3" s="102"/>
      <c r="E3" s="102"/>
      <c r="F3" s="102"/>
      <c r="G3" s="102"/>
      <c r="H3" s="102"/>
      <c r="I3" s="102"/>
      <c r="J3" s="102"/>
      <c r="K3" s="102"/>
      <c r="L3" s="102"/>
      <c r="M3" s="102"/>
      <c r="N3" s="102"/>
      <c r="O3" s="102"/>
      <c r="P3" s="102"/>
      <c r="Q3" s="102"/>
      <c r="R3" s="102"/>
      <c r="S3" s="102"/>
      <c r="T3" s="102"/>
      <c r="U3" s="102"/>
      <c r="V3" s="102"/>
      <c r="W3" s="102"/>
      <c r="X3" s="103" t="s">
        <v>31</v>
      </c>
      <c r="Y3" s="103"/>
    </row>
    <row r="4" spans="1:25" ht="22.35" customHeight="1">
      <c r="A4" s="107" t="s">
        <v>133</v>
      </c>
      <c r="B4" s="107" t="s">
        <v>134</v>
      </c>
      <c r="C4" s="107" t="s">
        <v>135</v>
      </c>
      <c r="D4" s="107" t="s">
        <v>136</v>
      </c>
      <c r="E4" s="107"/>
      <c r="F4" s="107"/>
      <c r="G4" s="107"/>
      <c r="H4" s="107"/>
      <c r="I4" s="107"/>
      <c r="J4" s="107"/>
      <c r="K4" s="107"/>
      <c r="L4" s="107"/>
      <c r="M4" s="107"/>
      <c r="N4" s="107"/>
      <c r="O4" s="107"/>
      <c r="P4" s="107"/>
      <c r="Q4" s="107"/>
      <c r="R4" s="107"/>
      <c r="S4" s="107" t="s">
        <v>128</v>
      </c>
      <c r="T4" s="107"/>
      <c r="U4" s="107"/>
      <c r="V4" s="107"/>
      <c r="W4" s="107"/>
      <c r="X4" s="107"/>
      <c r="Y4" s="107"/>
    </row>
    <row r="5" spans="1:25" ht="22.35" customHeight="1">
      <c r="A5" s="107"/>
      <c r="B5" s="107"/>
      <c r="C5" s="107"/>
      <c r="D5" s="107" t="s">
        <v>137</v>
      </c>
      <c r="E5" s="107" t="s">
        <v>138</v>
      </c>
      <c r="F5" s="107" t="s">
        <v>139</v>
      </c>
      <c r="G5" s="107" t="s">
        <v>140</v>
      </c>
      <c r="H5" s="107" t="s">
        <v>141</v>
      </c>
      <c r="I5" s="107" t="s">
        <v>142</v>
      </c>
      <c r="J5" s="107" t="s">
        <v>143</v>
      </c>
      <c r="K5" s="107"/>
      <c r="L5" s="107"/>
      <c r="M5" s="107"/>
      <c r="N5" s="107" t="s">
        <v>144</v>
      </c>
      <c r="O5" s="107" t="s">
        <v>145</v>
      </c>
      <c r="P5" s="107" t="s">
        <v>146</v>
      </c>
      <c r="Q5" s="107" t="s">
        <v>147</v>
      </c>
      <c r="R5" s="107" t="s">
        <v>148</v>
      </c>
      <c r="S5" s="107" t="s">
        <v>137</v>
      </c>
      <c r="T5" s="107" t="s">
        <v>138</v>
      </c>
      <c r="U5" s="107" t="s">
        <v>139</v>
      </c>
      <c r="V5" s="107" t="s">
        <v>140</v>
      </c>
      <c r="W5" s="107" t="s">
        <v>141</v>
      </c>
      <c r="X5" s="107" t="s">
        <v>142</v>
      </c>
      <c r="Y5" s="107" t="s">
        <v>149</v>
      </c>
    </row>
    <row r="6" spans="1:25" ht="22.35" customHeight="1">
      <c r="A6" s="107"/>
      <c r="B6" s="107"/>
      <c r="C6" s="107"/>
      <c r="D6" s="107"/>
      <c r="E6" s="107"/>
      <c r="F6" s="107"/>
      <c r="G6" s="107"/>
      <c r="H6" s="107"/>
      <c r="I6" s="107"/>
      <c r="J6" s="14" t="s">
        <v>150</v>
      </c>
      <c r="K6" s="14" t="s">
        <v>151</v>
      </c>
      <c r="L6" s="14" t="s">
        <v>152</v>
      </c>
      <c r="M6" s="14" t="s">
        <v>141</v>
      </c>
      <c r="N6" s="107"/>
      <c r="O6" s="107"/>
      <c r="P6" s="107"/>
      <c r="Q6" s="107"/>
      <c r="R6" s="107"/>
      <c r="S6" s="107"/>
      <c r="T6" s="107"/>
      <c r="U6" s="107"/>
      <c r="V6" s="107"/>
      <c r="W6" s="107"/>
      <c r="X6" s="107"/>
      <c r="Y6" s="107"/>
    </row>
    <row r="7" spans="1:25" ht="22.8" customHeight="1">
      <c r="A7" s="11"/>
      <c r="B7" s="11" t="s">
        <v>135</v>
      </c>
      <c r="C7" s="17">
        <f t="shared" ref="C7:C8" si="0">SUM(D7)</f>
        <v>14075.060000000001</v>
      </c>
      <c r="D7" s="17">
        <f>SUM(E7:R7)</f>
        <v>14075.060000000001</v>
      </c>
      <c r="E7" s="23">
        <f>SUM(E8)</f>
        <v>3941.86</v>
      </c>
      <c r="F7" s="23">
        <f>SUM(F8)</f>
        <v>9080</v>
      </c>
      <c r="G7" s="23"/>
      <c r="H7" s="23"/>
      <c r="I7" s="23"/>
      <c r="J7" s="23"/>
      <c r="K7" s="23"/>
      <c r="L7" s="23"/>
      <c r="M7" s="23"/>
      <c r="N7" s="23"/>
      <c r="O7" s="23"/>
      <c r="P7" s="23"/>
      <c r="Q7" s="23"/>
      <c r="R7" s="23">
        <f>SUM(R8)</f>
        <v>1053.2</v>
      </c>
      <c r="S7" s="23"/>
      <c r="T7" s="23"/>
      <c r="U7" s="23"/>
      <c r="V7" s="23"/>
      <c r="W7" s="23"/>
      <c r="X7" s="23"/>
      <c r="Y7" s="23"/>
    </row>
    <row r="8" spans="1:25" ht="22.8" customHeight="1">
      <c r="A8" s="9" t="s">
        <v>153</v>
      </c>
      <c r="B8" s="9" t="s">
        <v>154</v>
      </c>
      <c r="C8" s="17">
        <f t="shared" si="0"/>
        <v>14075.060000000001</v>
      </c>
      <c r="D8" s="17">
        <f>SUM(E8:R8)</f>
        <v>14075.060000000001</v>
      </c>
      <c r="E8" s="23">
        <f>SUM(E9)</f>
        <v>3941.86</v>
      </c>
      <c r="F8" s="23">
        <f>SUM(F9)</f>
        <v>9080</v>
      </c>
      <c r="G8" s="23"/>
      <c r="H8" s="23"/>
      <c r="I8" s="23"/>
      <c r="J8" s="23"/>
      <c r="K8" s="23"/>
      <c r="L8" s="23"/>
      <c r="M8" s="23"/>
      <c r="N8" s="23"/>
      <c r="O8" s="23"/>
      <c r="P8" s="23"/>
      <c r="Q8" s="23"/>
      <c r="R8" s="23">
        <f>SUM(R9)</f>
        <v>1053.2</v>
      </c>
      <c r="S8" s="23"/>
      <c r="T8" s="23"/>
      <c r="U8" s="23"/>
      <c r="V8" s="23"/>
      <c r="W8" s="23"/>
      <c r="X8" s="23"/>
      <c r="Y8" s="23"/>
    </row>
    <row r="9" spans="1:25" ht="22.8" customHeight="1">
      <c r="A9" s="25" t="s">
        <v>155</v>
      </c>
      <c r="B9" s="25" t="s">
        <v>156</v>
      </c>
      <c r="C9" s="17">
        <f>SUM(D9)</f>
        <v>14075.060000000001</v>
      </c>
      <c r="D9" s="17">
        <f>SUM(E9:R9)</f>
        <v>14075.060000000001</v>
      </c>
      <c r="E9" s="4">
        <v>3941.86</v>
      </c>
      <c r="F9" s="4">
        <v>9080</v>
      </c>
      <c r="G9" s="4"/>
      <c r="H9" s="4"/>
      <c r="I9" s="4"/>
      <c r="J9" s="4"/>
      <c r="K9" s="4"/>
      <c r="L9" s="4"/>
      <c r="M9" s="4"/>
      <c r="N9" s="4"/>
      <c r="O9" s="4"/>
      <c r="P9" s="4"/>
      <c r="Q9" s="4"/>
      <c r="R9" s="4">
        <v>1053.2</v>
      </c>
      <c r="S9" s="4"/>
      <c r="T9" s="4"/>
      <c r="U9" s="4"/>
      <c r="V9" s="4"/>
      <c r="W9" s="4"/>
      <c r="X9" s="4"/>
      <c r="Y9" s="4"/>
    </row>
    <row r="10" spans="1:25" ht="16.350000000000001" customHeight="1"/>
    <row r="11" spans="1:25" ht="16.350000000000001" customHeight="1">
      <c r="G11" s="1"/>
    </row>
  </sheetData>
  <mergeCells count="28">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X1:Y1"/>
    <mergeCell ref="A2:Y2"/>
    <mergeCell ref="A3:W3"/>
    <mergeCell ref="X3:Y3"/>
    <mergeCell ref="D4:R4"/>
    <mergeCell ref="S4:Y4"/>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pane ySplit="6" topLeftCell="A16" activePane="bottomLeft" state="frozen"/>
      <selection pane="bottomLeft" activeCell="F24" sqref="F24"/>
    </sheetView>
  </sheetViews>
  <sheetFormatPr defaultColWidth="9" defaultRowHeight="14.4"/>
  <cols>
    <col min="1" max="1" width="4.6640625" customWidth="1"/>
    <col min="2" max="2" width="4.88671875" customWidth="1"/>
    <col min="3" max="3" width="5" customWidth="1"/>
    <col min="4" max="4" width="16" customWidth="1"/>
    <col min="5" max="5" width="25.77734375" customWidth="1"/>
    <col min="6" max="6" width="12.33203125" customWidth="1"/>
    <col min="7" max="7" width="11.44140625" customWidth="1"/>
    <col min="8" max="8" width="14" customWidth="1"/>
    <col min="9" max="9" width="14.77734375" customWidth="1"/>
    <col min="10" max="11" width="17.44140625" customWidth="1"/>
    <col min="13" max="13" width="9.5546875" bestFit="1" customWidth="1"/>
  </cols>
  <sheetData>
    <row r="1" spans="1:13" ht="16.350000000000001" customHeight="1">
      <c r="A1" s="1"/>
      <c r="D1" s="27"/>
      <c r="K1" s="13" t="s">
        <v>157</v>
      </c>
    </row>
    <row r="2" spans="1:13" ht="31.95" customHeight="1">
      <c r="A2" s="106" t="s">
        <v>8</v>
      </c>
      <c r="B2" s="106"/>
      <c r="C2" s="106"/>
      <c r="D2" s="106"/>
      <c r="E2" s="106"/>
      <c r="F2" s="106"/>
      <c r="G2" s="106"/>
      <c r="H2" s="106"/>
      <c r="I2" s="106"/>
      <c r="J2" s="106"/>
      <c r="K2" s="106"/>
    </row>
    <row r="3" spans="1:13" ht="25.05" customHeight="1">
      <c r="A3" s="108" t="s">
        <v>30</v>
      </c>
      <c r="B3" s="108"/>
      <c r="C3" s="108"/>
      <c r="D3" s="108"/>
      <c r="E3" s="108"/>
      <c r="F3" s="108"/>
      <c r="G3" s="108"/>
      <c r="H3" s="108"/>
      <c r="I3" s="108"/>
      <c r="J3" s="108"/>
      <c r="K3" s="7" t="s">
        <v>31</v>
      </c>
    </row>
    <row r="4" spans="1:13" ht="27.6" customHeight="1">
      <c r="A4" s="104" t="s">
        <v>158</v>
      </c>
      <c r="B4" s="104"/>
      <c r="C4" s="104"/>
      <c r="D4" s="104" t="s">
        <v>159</v>
      </c>
      <c r="E4" s="104" t="s">
        <v>160</v>
      </c>
      <c r="F4" s="104" t="s">
        <v>135</v>
      </c>
      <c r="G4" s="104" t="s">
        <v>161</v>
      </c>
      <c r="H4" s="104" t="s">
        <v>162</v>
      </c>
      <c r="I4" s="104" t="s">
        <v>163</v>
      </c>
      <c r="J4" s="104" t="s">
        <v>164</v>
      </c>
      <c r="K4" s="104" t="s">
        <v>165</v>
      </c>
    </row>
    <row r="5" spans="1:13" ht="25.8" customHeight="1">
      <c r="A5" s="2" t="s">
        <v>166</v>
      </c>
      <c r="B5" s="2" t="s">
        <v>167</v>
      </c>
      <c r="C5" s="2" t="s">
        <v>168</v>
      </c>
      <c r="D5" s="104"/>
      <c r="E5" s="104"/>
      <c r="F5" s="104"/>
      <c r="G5" s="104"/>
      <c r="H5" s="104"/>
      <c r="I5" s="104"/>
      <c r="J5" s="104"/>
      <c r="K5" s="104"/>
    </row>
    <row r="6" spans="1:13" ht="22.8" customHeight="1">
      <c r="A6" s="22"/>
      <c r="B6" s="22"/>
      <c r="C6" s="22"/>
      <c r="D6" s="28" t="s">
        <v>135</v>
      </c>
      <c r="E6" s="28"/>
      <c r="F6" s="29">
        <f>SUM(F7)</f>
        <v>14075.059999999998</v>
      </c>
      <c r="G6" s="29">
        <f t="shared" ref="G6:H6" si="0">SUM(G7)</f>
        <v>2439.66</v>
      </c>
      <c r="H6" s="29">
        <f t="shared" si="0"/>
        <v>11635.4</v>
      </c>
      <c r="I6" s="29"/>
      <c r="J6" s="28"/>
      <c r="K6" s="28"/>
    </row>
    <row r="7" spans="1:13" ht="22.8" customHeight="1">
      <c r="A7" s="30"/>
      <c r="B7" s="30"/>
      <c r="C7" s="30"/>
      <c r="D7" s="31" t="s">
        <v>153</v>
      </c>
      <c r="E7" s="31" t="s">
        <v>153</v>
      </c>
      <c r="F7" s="32">
        <f>SUM(F8)</f>
        <v>14075.059999999998</v>
      </c>
      <c r="G7" s="32">
        <f t="shared" ref="G7:H7" si="1">SUM(G8)</f>
        <v>2439.66</v>
      </c>
      <c r="H7" s="32">
        <f t="shared" si="1"/>
        <v>11635.4</v>
      </c>
      <c r="I7" s="29"/>
      <c r="J7" s="35"/>
      <c r="K7" s="35"/>
    </row>
    <row r="8" spans="1:13" ht="22.8" customHeight="1">
      <c r="A8" s="30"/>
      <c r="B8" s="30"/>
      <c r="C8" s="30"/>
      <c r="D8" s="31" t="s">
        <v>155</v>
      </c>
      <c r="E8" s="31" t="s">
        <v>169</v>
      </c>
      <c r="F8" s="29">
        <f>SUM(F9,F15,F20,F30)</f>
        <v>14075.059999999998</v>
      </c>
      <c r="G8" s="29">
        <f t="shared" ref="G8:H8" si="2">SUM(G9,G15,G20,G30)</f>
        <v>2439.66</v>
      </c>
      <c r="H8" s="29">
        <f t="shared" si="2"/>
        <v>11635.4</v>
      </c>
      <c r="I8" s="29"/>
      <c r="J8" s="35"/>
      <c r="K8" s="35"/>
    </row>
    <row r="9" spans="1:13" ht="20.7" customHeight="1">
      <c r="A9" s="33" t="s">
        <v>170</v>
      </c>
      <c r="B9" s="34"/>
      <c r="C9" s="34"/>
      <c r="D9" s="31" t="s">
        <v>171</v>
      </c>
      <c r="E9" s="35" t="s">
        <v>172</v>
      </c>
      <c r="F9" s="29">
        <f>SUM(F10,F13)</f>
        <v>325.91999999999996</v>
      </c>
      <c r="G9" s="29">
        <f t="shared" ref="G9:H9" si="3">SUM(G10,G13)</f>
        <v>313.11999999999995</v>
      </c>
      <c r="H9" s="29">
        <f t="shared" si="3"/>
        <v>12.8</v>
      </c>
      <c r="I9" s="29"/>
      <c r="J9" s="35"/>
      <c r="K9" s="35"/>
    </row>
    <row r="10" spans="1:13" ht="19.8" customHeight="1">
      <c r="A10" s="33" t="s">
        <v>170</v>
      </c>
      <c r="B10" s="33" t="s">
        <v>173</v>
      </c>
      <c r="C10" s="34"/>
      <c r="D10" s="36" t="s">
        <v>174</v>
      </c>
      <c r="E10" s="37" t="s">
        <v>175</v>
      </c>
      <c r="F10" s="38">
        <f>SUM(F11:F12)</f>
        <v>312.10999999999996</v>
      </c>
      <c r="G10" s="38">
        <f>SUM(G11:G12)</f>
        <v>312.10999999999996</v>
      </c>
      <c r="H10" s="29"/>
      <c r="I10" s="29"/>
      <c r="J10" s="37"/>
      <c r="K10" s="37"/>
    </row>
    <row r="11" spans="1:13" ht="22.35" customHeight="1">
      <c r="A11" s="33" t="s">
        <v>170</v>
      </c>
      <c r="B11" s="33" t="s">
        <v>173</v>
      </c>
      <c r="C11" s="33" t="s">
        <v>173</v>
      </c>
      <c r="D11" s="36" t="s">
        <v>176</v>
      </c>
      <c r="E11" s="37" t="s">
        <v>177</v>
      </c>
      <c r="F11" s="38">
        <v>297.27999999999997</v>
      </c>
      <c r="G11" s="38">
        <v>297.27999999999997</v>
      </c>
      <c r="H11" s="38"/>
      <c r="I11" s="38"/>
      <c r="J11" s="37"/>
      <c r="K11" s="37"/>
    </row>
    <row r="12" spans="1:13" ht="22.35" customHeight="1">
      <c r="A12" s="33" t="s">
        <v>170</v>
      </c>
      <c r="B12" s="33" t="s">
        <v>173</v>
      </c>
      <c r="C12" s="33">
        <v>6</v>
      </c>
      <c r="D12" s="36">
        <v>2080506</v>
      </c>
      <c r="E12" s="37" t="s">
        <v>652</v>
      </c>
      <c r="F12" s="38">
        <v>14.83</v>
      </c>
      <c r="G12" s="38">
        <v>14.83</v>
      </c>
      <c r="H12" s="38"/>
      <c r="I12" s="38"/>
      <c r="J12" s="37"/>
      <c r="K12" s="37"/>
    </row>
    <row r="13" spans="1:13" ht="19.8" customHeight="1">
      <c r="A13" s="33" t="s">
        <v>170</v>
      </c>
      <c r="B13" s="33" t="s">
        <v>178</v>
      </c>
      <c r="C13" s="34"/>
      <c r="D13" s="36" t="s">
        <v>179</v>
      </c>
      <c r="E13" s="37" t="s">
        <v>180</v>
      </c>
      <c r="F13" s="38">
        <f>SUM(F14)</f>
        <v>13.81</v>
      </c>
      <c r="G13" s="38">
        <f t="shared" ref="G13:H13" si="4">SUM(G14)</f>
        <v>1.01</v>
      </c>
      <c r="H13" s="38">
        <f t="shared" si="4"/>
        <v>12.8</v>
      </c>
      <c r="I13" s="29"/>
      <c r="J13" s="37"/>
      <c r="K13" s="37"/>
      <c r="M13" s="50"/>
    </row>
    <row r="14" spans="1:13" ht="19.8" customHeight="1">
      <c r="A14" s="33" t="s">
        <v>170</v>
      </c>
      <c r="B14" s="33" t="s">
        <v>178</v>
      </c>
      <c r="C14" s="33" t="s">
        <v>181</v>
      </c>
      <c r="D14" s="36" t="s">
        <v>182</v>
      </c>
      <c r="E14" s="37" t="s">
        <v>183</v>
      </c>
      <c r="F14" s="38">
        <v>13.81</v>
      </c>
      <c r="G14" s="38">
        <v>1.01</v>
      </c>
      <c r="H14" s="38">
        <v>12.8</v>
      </c>
      <c r="I14" s="38"/>
      <c r="J14" s="37"/>
      <c r="K14" s="37"/>
    </row>
    <row r="15" spans="1:13" ht="20.7" customHeight="1">
      <c r="A15" s="33" t="s">
        <v>186</v>
      </c>
      <c r="B15" s="34"/>
      <c r="C15" s="34"/>
      <c r="D15" s="31" t="s">
        <v>187</v>
      </c>
      <c r="E15" s="35" t="s">
        <v>188</v>
      </c>
      <c r="F15" s="32">
        <f>SUM(F16)</f>
        <v>9080</v>
      </c>
      <c r="G15" s="29"/>
      <c r="H15" s="32">
        <f>SUM(H16)</f>
        <v>9080</v>
      </c>
      <c r="I15" s="29"/>
      <c r="J15" s="35"/>
      <c r="K15" s="35"/>
    </row>
    <row r="16" spans="1:13" ht="22.35" customHeight="1">
      <c r="A16" s="33" t="s">
        <v>186</v>
      </c>
      <c r="B16" s="33" t="s">
        <v>189</v>
      </c>
      <c r="C16" s="34"/>
      <c r="D16" s="36" t="s">
        <v>190</v>
      </c>
      <c r="E16" s="37" t="s">
        <v>191</v>
      </c>
      <c r="F16" s="38">
        <f>SUM(F17:F19)</f>
        <v>9080</v>
      </c>
      <c r="G16" s="29"/>
      <c r="H16" s="38">
        <v>9080</v>
      </c>
      <c r="I16" s="29"/>
      <c r="J16" s="37"/>
      <c r="K16" s="37"/>
    </row>
    <row r="17" spans="1:11" ht="22.35" customHeight="1">
      <c r="A17" s="33" t="s">
        <v>186</v>
      </c>
      <c r="B17" s="33" t="s">
        <v>189</v>
      </c>
      <c r="C17" s="33">
        <v>1</v>
      </c>
      <c r="D17" s="36">
        <v>2120801</v>
      </c>
      <c r="E17" s="37" t="s">
        <v>650</v>
      </c>
      <c r="F17" s="38">
        <v>2000</v>
      </c>
      <c r="G17" s="29"/>
      <c r="H17" s="38">
        <v>2000</v>
      </c>
      <c r="I17" s="29"/>
      <c r="J17" s="37"/>
      <c r="K17" s="37"/>
    </row>
    <row r="18" spans="1:11" ht="22.35" customHeight="1">
      <c r="A18" s="33" t="s">
        <v>186</v>
      </c>
      <c r="B18" s="33" t="s">
        <v>189</v>
      </c>
      <c r="C18" s="33" t="s">
        <v>184</v>
      </c>
      <c r="D18" s="36">
        <v>2120802</v>
      </c>
      <c r="E18" s="37" t="s">
        <v>651</v>
      </c>
      <c r="F18" s="38">
        <v>6800</v>
      </c>
      <c r="G18" s="29"/>
      <c r="H18" s="38">
        <v>6800</v>
      </c>
      <c r="I18" s="29"/>
      <c r="J18" s="37"/>
      <c r="K18" s="37"/>
    </row>
    <row r="19" spans="1:11" ht="22.35" customHeight="1">
      <c r="A19" s="33" t="s">
        <v>186</v>
      </c>
      <c r="B19" s="33" t="s">
        <v>189</v>
      </c>
      <c r="C19" s="33" t="s">
        <v>181</v>
      </c>
      <c r="D19" s="36" t="s">
        <v>192</v>
      </c>
      <c r="E19" s="37" t="s">
        <v>193</v>
      </c>
      <c r="F19" s="38">
        <v>280</v>
      </c>
      <c r="G19" s="38"/>
      <c r="H19" s="38">
        <v>280</v>
      </c>
      <c r="I19" s="38"/>
      <c r="J19" s="37"/>
      <c r="K19" s="37"/>
    </row>
    <row r="20" spans="1:11" ht="20.7" customHeight="1">
      <c r="A20" s="33" t="s">
        <v>195</v>
      </c>
      <c r="B20" s="34"/>
      <c r="C20" s="34"/>
      <c r="D20" s="31" t="s">
        <v>196</v>
      </c>
      <c r="E20" s="35" t="s">
        <v>197</v>
      </c>
      <c r="F20" s="32">
        <f>SUM(F21)</f>
        <v>4503.6599999999989</v>
      </c>
      <c r="G20" s="29">
        <f>SUM(G21)</f>
        <v>1961.06</v>
      </c>
      <c r="H20" s="29">
        <f>SUM(H21)</f>
        <v>2542.6</v>
      </c>
      <c r="I20" s="29"/>
      <c r="J20" s="35"/>
      <c r="K20" s="35"/>
    </row>
    <row r="21" spans="1:11" ht="19.8" customHeight="1">
      <c r="A21" s="33" t="s">
        <v>195</v>
      </c>
      <c r="B21" s="33" t="s">
        <v>185</v>
      </c>
      <c r="C21" s="34"/>
      <c r="D21" s="36" t="s">
        <v>198</v>
      </c>
      <c r="E21" s="37" t="s">
        <v>199</v>
      </c>
      <c r="F21" s="38">
        <f>SUM(F22:F29)</f>
        <v>4503.6599999999989</v>
      </c>
      <c r="G21" s="29">
        <f>SUM(G22)</f>
        <v>1961.06</v>
      </c>
      <c r="H21" s="29">
        <f>SUM(H22:H29)</f>
        <v>2542.6</v>
      </c>
      <c r="I21" s="29"/>
      <c r="J21" s="37"/>
      <c r="K21" s="37"/>
    </row>
    <row r="22" spans="1:11" ht="19.8" customHeight="1">
      <c r="A22" s="33" t="s">
        <v>195</v>
      </c>
      <c r="B22" s="33" t="s">
        <v>185</v>
      </c>
      <c r="C22" s="33" t="s">
        <v>185</v>
      </c>
      <c r="D22" s="36" t="s">
        <v>200</v>
      </c>
      <c r="E22" s="37" t="s">
        <v>201</v>
      </c>
      <c r="F22" s="38">
        <v>1961.06</v>
      </c>
      <c r="G22" s="38">
        <v>1961.06</v>
      </c>
      <c r="H22" s="38"/>
      <c r="I22" s="38"/>
      <c r="J22" s="37"/>
      <c r="K22" s="37"/>
    </row>
    <row r="23" spans="1:11" ht="19.8" customHeight="1">
      <c r="A23" s="33" t="s">
        <v>195</v>
      </c>
      <c r="B23" s="33" t="s">
        <v>185</v>
      </c>
      <c r="C23" s="33" t="s">
        <v>185</v>
      </c>
      <c r="D23" s="36">
        <v>2200102</v>
      </c>
      <c r="E23" s="37" t="s">
        <v>653</v>
      </c>
      <c r="F23" s="38">
        <f>SUM(G23:H23)</f>
        <v>742.8</v>
      </c>
      <c r="G23" s="38"/>
      <c r="H23" s="38">
        <v>742.8</v>
      </c>
      <c r="I23" s="38"/>
      <c r="J23" s="37"/>
      <c r="K23" s="37"/>
    </row>
    <row r="24" spans="1:11" ht="19.8" customHeight="1">
      <c r="A24" s="33" t="s">
        <v>195</v>
      </c>
      <c r="B24" s="33" t="s">
        <v>185</v>
      </c>
      <c r="C24" s="33" t="s">
        <v>194</v>
      </c>
      <c r="D24" s="36" t="s">
        <v>202</v>
      </c>
      <c r="E24" s="37" t="s">
        <v>203</v>
      </c>
      <c r="F24" s="38">
        <f>SUM(G24:H24)</f>
        <v>305.3</v>
      </c>
      <c r="G24" s="38"/>
      <c r="H24" s="38">
        <v>305.3</v>
      </c>
      <c r="I24" s="38"/>
      <c r="J24" s="37"/>
      <c r="K24" s="37"/>
    </row>
    <row r="25" spans="1:11" ht="19.8" customHeight="1">
      <c r="A25" s="33" t="s">
        <v>195</v>
      </c>
      <c r="B25" s="33" t="s">
        <v>185</v>
      </c>
      <c r="C25" s="49" t="s">
        <v>654</v>
      </c>
      <c r="D25" s="36">
        <v>2200106</v>
      </c>
      <c r="E25" s="37" t="s">
        <v>656</v>
      </c>
      <c r="F25" s="38">
        <f t="shared" ref="F25:F29" si="5">SUM(G25:H25)</f>
        <v>928.9</v>
      </c>
      <c r="G25" s="38"/>
      <c r="H25" s="38">
        <v>928.9</v>
      </c>
      <c r="I25" s="38"/>
      <c r="J25" s="37"/>
      <c r="K25" s="37"/>
    </row>
    <row r="26" spans="1:11" ht="19.8" customHeight="1">
      <c r="A26" s="33" t="s">
        <v>195</v>
      </c>
      <c r="B26" s="33" t="s">
        <v>185</v>
      </c>
      <c r="C26" s="49" t="s">
        <v>655</v>
      </c>
      <c r="D26" s="36">
        <v>2200109</v>
      </c>
      <c r="E26" s="37" t="s">
        <v>657</v>
      </c>
      <c r="F26" s="38">
        <f t="shared" si="5"/>
        <v>326</v>
      </c>
      <c r="G26" s="38"/>
      <c r="H26" s="38">
        <v>326</v>
      </c>
      <c r="I26" s="38"/>
      <c r="J26" s="37"/>
      <c r="K26" s="37"/>
    </row>
    <row r="27" spans="1:11" ht="19.8" customHeight="1">
      <c r="A27" s="33" t="s">
        <v>195</v>
      </c>
      <c r="B27" s="33" t="s">
        <v>185</v>
      </c>
      <c r="C27" s="49" t="s">
        <v>658</v>
      </c>
      <c r="D27" s="36">
        <v>2200113</v>
      </c>
      <c r="E27" s="37" t="s">
        <v>661</v>
      </c>
      <c r="F27" s="38">
        <f t="shared" si="5"/>
        <v>115.2</v>
      </c>
      <c r="G27" s="38"/>
      <c r="H27" s="38">
        <v>115.2</v>
      </c>
      <c r="I27" s="38"/>
      <c r="J27" s="37"/>
      <c r="K27" s="37"/>
    </row>
    <row r="28" spans="1:11" ht="19.8" customHeight="1">
      <c r="A28" s="33" t="s">
        <v>195</v>
      </c>
      <c r="B28" s="33" t="s">
        <v>185</v>
      </c>
      <c r="C28" s="49" t="s">
        <v>659</v>
      </c>
      <c r="D28" s="36">
        <v>2200114</v>
      </c>
      <c r="E28" s="37" t="s">
        <v>662</v>
      </c>
      <c r="F28" s="38">
        <f t="shared" si="5"/>
        <v>33.4</v>
      </c>
      <c r="G28" s="38"/>
      <c r="H28" s="38">
        <v>33.4</v>
      </c>
      <c r="I28" s="38"/>
      <c r="J28" s="37"/>
      <c r="K28" s="37"/>
    </row>
    <row r="29" spans="1:11" ht="19.8" customHeight="1">
      <c r="A29" s="33" t="s">
        <v>195</v>
      </c>
      <c r="B29" s="33" t="s">
        <v>185</v>
      </c>
      <c r="C29" s="49" t="s">
        <v>660</v>
      </c>
      <c r="D29" s="36">
        <v>2200129</v>
      </c>
      <c r="E29" s="37" t="s">
        <v>663</v>
      </c>
      <c r="F29" s="38">
        <f t="shared" si="5"/>
        <v>91</v>
      </c>
      <c r="G29" s="38"/>
      <c r="H29" s="38">
        <v>91</v>
      </c>
      <c r="I29" s="38"/>
      <c r="J29" s="37"/>
      <c r="K29" s="37"/>
    </row>
    <row r="30" spans="1:11" ht="20.7" customHeight="1">
      <c r="A30" s="33" t="s">
        <v>204</v>
      </c>
      <c r="B30" s="34"/>
      <c r="C30" s="34"/>
      <c r="D30" s="31" t="s">
        <v>205</v>
      </c>
      <c r="E30" s="35" t="s">
        <v>206</v>
      </c>
      <c r="F30" s="29">
        <f>SUM(F31)</f>
        <v>165.48</v>
      </c>
      <c r="G30" s="29">
        <f>SUM(G31)</f>
        <v>165.48</v>
      </c>
      <c r="H30" s="29"/>
      <c r="I30" s="29"/>
      <c r="J30" s="35"/>
      <c r="K30" s="35"/>
    </row>
    <row r="31" spans="1:11" ht="19.8" customHeight="1">
      <c r="A31" s="33" t="s">
        <v>204</v>
      </c>
      <c r="B31" s="33" t="s">
        <v>184</v>
      </c>
      <c r="C31" s="34"/>
      <c r="D31" s="36" t="s">
        <v>207</v>
      </c>
      <c r="E31" s="37" t="s">
        <v>208</v>
      </c>
      <c r="F31" s="29">
        <f>SUM(F32)</f>
        <v>165.48</v>
      </c>
      <c r="G31" s="29">
        <f>SUM(G32)</f>
        <v>165.48</v>
      </c>
      <c r="H31" s="29"/>
      <c r="I31" s="29"/>
      <c r="J31" s="37"/>
      <c r="K31" s="37"/>
    </row>
    <row r="32" spans="1:11" ht="19.8" customHeight="1">
      <c r="A32" s="33" t="s">
        <v>204</v>
      </c>
      <c r="B32" s="33" t="s">
        <v>184</v>
      </c>
      <c r="C32" s="33" t="s">
        <v>185</v>
      </c>
      <c r="D32" s="36" t="s">
        <v>209</v>
      </c>
      <c r="E32" s="37" t="s">
        <v>210</v>
      </c>
      <c r="F32" s="38">
        <v>165.48</v>
      </c>
      <c r="G32" s="38">
        <v>165.48</v>
      </c>
      <c r="H32" s="38"/>
      <c r="I32" s="38"/>
      <c r="J32" s="37"/>
      <c r="K32" s="37"/>
    </row>
  </sheetData>
  <mergeCells count="11">
    <mergeCell ref="A2:K2"/>
    <mergeCell ref="A3:J3"/>
    <mergeCell ref="A4:C4"/>
    <mergeCell ref="D4:D5"/>
    <mergeCell ref="E4:E5"/>
    <mergeCell ref="F4:F5"/>
    <mergeCell ref="G4:G5"/>
    <mergeCell ref="H4:H5"/>
    <mergeCell ref="I4:I5"/>
    <mergeCell ref="J4:J5"/>
    <mergeCell ref="K4:K5"/>
  </mergeCells>
  <phoneticPr fontId="14" type="noConversion"/>
  <pageMargins left="7.7777777777777807E-2" right="7.7777777777777807E-2" top="7.7777777777777807E-2" bottom="7.7777777777777807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A8" sqref="A8:F32"/>
    </sheetView>
  </sheetViews>
  <sheetFormatPr defaultColWidth="9" defaultRowHeight="14.4"/>
  <cols>
    <col min="1" max="1" width="3.6640625" customWidth="1"/>
    <col min="2" max="2" width="4.77734375" customWidth="1"/>
    <col min="3" max="3" width="4.6640625" customWidth="1"/>
    <col min="4" max="4" width="7.33203125" customWidth="1"/>
    <col min="5" max="5" width="20.109375" customWidth="1"/>
    <col min="6" max="6" width="9.21875" customWidth="1"/>
    <col min="7" max="7" width="7.21875" customWidth="1"/>
    <col min="8" max="8" width="9" customWidth="1"/>
    <col min="9"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1"/>
      <c r="S1" s="105" t="s">
        <v>211</v>
      </c>
      <c r="T1" s="105"/>
    </row>
    <row r="2" spans="1:20" ht="42.3" customHeight="1">
      <c r="A2" s="106" t="s">
        <v>9</v>
      </c>
      <c r="B2" s="106"/>
      <c r="C2" s="106"/>
      <c r="D2" s="106"/>
      <c r="E2" s="106"/>
      <c r="F2" s="106"/>
      <c r="G2" s="106"/>
      <c r="H2" s="106"/>
      <c r="I2" s="106"/>
      <c r="J2" s="106"/>
      <c r="K2" s="106"/>
      <c r="L2" s="106"/>
      <c r="M2" s="106"/>
      <c r="N2" s="106"/>
      <c r="O2" s="106"/>
      <c r="P2" s="106"/>
      <c r="Q2" s="106"/>
      <c r="R2" s="106"/>
      <c r="S2" s="106"/>
      <c r="T2" s="106"/>
    </row>
    <row r="3" spans="1:20" ht="19.8" customHeight="1">
      <c r="A3" s="102" t="s">
        <v>30</v>
      </c>
      <c r="B3" s="102"/>
      <c r="C3" s="102"/>
      <c r="D3" s="102"/>
      <c r="E3" s="102"/>
      <c r="F3" s="102"/>
      <c r="G3" s="102"/>
      <c r="H3" s="102"/>
      <c r="I3" s="102"/>
      <c r="J3" s="102"/>
      <c r="K3" s="102"/>
      <c r="L3" s="102"/>
      <c r="M3" s="102"/>
      <c r="N3" s="102"/>
      <c r="O3" s="102"/>
      <c r="P3" s="102"/>
      <c r="Q3" s="102"/>
      <c r="R3" s="102"/>
      <c r="S3" s="103" t="s">
        <v>31</v>
      </c>
      <c r="T3" s="103"/>
    </row>
    <row r="4" spans="1:20" ht="19.8" customHeight="1">
      <c r="A4" s="107" t="s">
        <v>158</v>
      </c>
      <c r="B4" s="107"/>
      <c r="C4" s="107"/>
      <c r="D4" s="107" t="s">
        <v>212</v>
      </c>
      <c r="E4" s="107" t="s">
        <v>213</v>
      </c>
      <c r="F4" s="107" t="s">
        <v>214</v>
      </c>
      <c r="G4" s="107" t="s">
        <v>215</v>
      </c>
      <c r="H4" s="107" t="s">
        <v>216</v>
      </c>
      <c r="I4" s="107" t="s">
        <v>217</v>
      </c>
      <c r="J4" s="107" t="s">
        <v>218</v>
      </c>
      <c r="K4" s="107" t="s">
        <v>219</v>
      </c>
      <c r="L4" s="107" t="s">
        <v>220</v>
      </c>
      <c r="M4" s="107" t="s">
        <v>221</v>
      </c>
      <c r="N4" s="107" t="s">
        <v>222</v>
      </c>
      <c r="O4" s="107" t="s">
        <v>223</v>
      </c>
      <c r="P4" s="107" t="s">
        <v>224</v>
      </c>
      <c r="Q4" s="107" t="s">
        <v>225</v>
      </c>
      <c r="R4" s="107" t="s">
        <v>226</v>
      </c>
      <c r="S4" s="107" t="s">
        <v>227</v>
      </c>
      <c r="T4" s="107" t="s">
        <v>228</v>
      </c>
    </row>
    <row r="5" spans="1:20" ht="20.7" customHeight="1">
      <c r="A5" s="14" t="s">
        <v>166</v>
      </c>
      <c r="B5" s="14" t="s">
        <v>167</v>
      </c>
      <c r="C5" s="14" t="s">
        <v>168</v>
      </c>
      <c r="D5" s="107"/>
      <c r="E5" s="107"/>
      <c r="F5" s="107"/>
      <c r="G5" s="107"/>
      <c r="H5" s="107"/>
      <c r="I5" s="107"/>
      <c r="J5" s="107"/>
      <c r="K5" s="107"/>
      <c r="L5" s="107"/>
      <c r="M5" s="107"/>
      <c r="N5" s="107"/>
      <c r="O5" s="107"/>
      <c r="P5" s="107"/>
      <c r="Q5" s="107"/>
      <c r="R5" s="107"/>
      <c r="S5" s="107"/>
      <c r="T5" s="107"/>
    </row>
    <row r="6" spans="1:20" ht="22.8" customHeight="1">
      <c r="A6" s="11"/>
      <c r="B6" s="11"/>
      <c r="C6" s="11"/>
      <c r="D6" s="11"/>
      <c r="E6" s="11" t="s">
        <v>135</v>
      </c>
      <c r="F6" s="10"/>
      <c r="G6" s="10"/>
      <c r="H6" s="10"/>
      <c r="I6" s="10"/>
      <c r="J6" s="10"/>
      <c r="K6" s="10"/>
      <c r="L6" s="10"/>
      <c r="M6" s="10"/>
      <c r="N6" s="10"/>
      <c r="O6" s="10"/>
      <c r="P6" s="10"/>
      <c r="Q6" s="10"/>
      <c r="R6" s="10"/>
      <c r="S6" s="10"/>
      <c r="T6" s="10"/>
    </row>
    <row r="7" spans="1:20" ht="22.8" customHeight="1">
      <c r="A7" s="11"/>
      <c r="B7" s="11"/>
      <c r="C7" s="11"/>
      <c r="D7" s="9" t="s">
        <v>153</v>
      </c>
      <c r="E7" s="9" t="s">
        <v>154</v>
      </c>
      <c r="F7" s="10"/>
      <c r="G7" s="10"/>
      <c r="H7" s="10"/>
      <c r="I7" s="10"/>
      <c r="J7" s="10"/>
      <c r="K7" s="10"/>
      <c r="L7" s="10"/>
      <c r="M7" s="10"/>
      <c r="N7" s="10"/>
      <c r="O7" s="10"/>
      <c r="P7" s="10"/>
      <c r="Q7" s="10"/>
      <c r="R7" s="10"/>
      <c r="S7" s="10"/>
      <c r="T7" s="10"/>
    </row>
    <row r="8" spans="1:20" ht="22.8" customHeight="1">
      <c r="A8" s="18"/>
      <c r="B8" s="18"/>
      <c r="C8" s="18"/>
      <c r="D8" s="16" t="s">
        <v>155</v>
      </c>
      <c r="E8" s="16" t="s">
        <v>156</v>
      </c>
      <c r="F8" s="26">
        <f>SUM(F9,F15,F20,F30)</f>
        <v>14075.059999999998</v>
      </c>
      <c r="G8" s="26">
        <f t="shared" ref="G8:H8" si="0">SUM(G9,G15,G20,G30)</f>
        <v>2452.46</v>
      </c>
      <c r="H8" s="26">
        <f t="shared" si="0"/>
        <v>11622.6</v>
      </c>
      <c r="I8" s="10"/>
      <c r="J8" s="10"/>
      <c r="K8" s="10"/>
      <c r="L8" s="10"/>
      <c r="M8" s="10"/>
      <c r="N8" s="10"/>
      <c r="O8" s="10"/>
      <c r="P8" s="10"/>
      <c r="Q8" s="10"/>
      <c r="R8" s="10"/>
      <c r="S8" s="10"/>
      <c r="T8" s="10"/>
    </row>
    <row r="9" spans="1:20" ht="22.8" customHeight="1">
      <c r="A9" s="33" t="s">
        <v>170</v>
      </c>
      <c r="B9" s="34"/>
      <c r="C9" s="34"/>
      <c r="D9" s="31" t="s">
        <v>171</v>
      </c>
      <c r="E9" s="35" t="s">
        <v>172</v>
      </c>
      <c r="F9" s="29">
        <f>SUM(F10,F13)</f>
        <v>325.91999999999996</v>
      </c>
      <c r="G9" s="29">
        <f>SUM(G10,G13)</f>
        <v>325.91999999999996</v>
      </c>
      <c r="H9" s="21"/>
      <c r="I9" s="21"/>
      <c r="J9" s="21"/>
      <c r="K9" s="21"/>
      <c r="L9" s="21"/>
      <c r="M9" s="21"/>
      <c r="N9" s="21"/>
      <c r="O9" s="21"/>
      <c r="P9" s="21"/>
      <c r="Q9" s="21"/>
      <c r="R9" s="21"/>
      <c r="S9" s="21"/>
      <c r="T9" s="21"/>
    </row>
    <row r="10" spans="1:20" ht="22.8" customHeight="1">
      <c r="A10" s="33" t="s">
        <v>170</v>
      </c>
      <c r="B10" s="33" t="s">
        <v>173</v>
      </c>
      <c r="C10" s="34"/>
      <c r="D10" s="36" t="s">
        <v>174</v>
      </c>
      <c r="E10" s="37" t="s">
        <v>175</v>
      </c>
      <c r="F10" s="38">
        <f>SUM(F11:F12)</f>
        <v>312.10999999999996</v>
      </c>
      <c r="G10" s="38">
        <f>SUM(G11:G12)</f>
        <v>312.10999999999996</v>
      </c>
      <c r="H10" s="21"/>
      <c r="I10" s="21"/>
      <c r="J10" s="21"/>
      <c r="K10" s="21"/>
      <c r="L10" s="21"/>
      <c r="M10" s="21"/>
      <c r="N10" s="21"/>
      <c r="O10" s="21"/>
      <c r="P10" s="21"/>
      <c r="Q10" s="21"/>
      <c r="R10" s="21"/>
      <c r="S10" s="21"/>
      <c r="T10" s="21"/>
    </row>
    <row r="11" spans="1:20" ht="22.8" customHeight="1">
      <c r="A11" s="33" t="s">
        <v>170</v>
      </c>
      <c r="B11" s="33" t="s">
        <v>173</v>
      </c>
      <c r="C11" s="33" t="s">
        <v>173</v>
      </c>
      <c r="D11" s="36" t="s">
        <v>176</v>
      </c>
      <c r="E11" s="37" t="s">
        <v>177</v>
      </c>
      <c r="F11" s="38">
        <v>297.27999999999997</v>
      </c>
      <c r="G11" s="38">
        <v>297.27999999999997</v>
      </c>
      <c r="H11" s="21"/>
      <c r="I11" s="21"/>
      <c r="J11" s="21"/>
      <c r="K11" s="21"/>
      <c r="L11" s="21"/>
      <c r="M11" s="21"/>
      <c r="N11" s="21"/>
      <c r="O11" s="21"/>
      <c r="P11" s="21"/>
      <c r="Q11" s="21"/>
      <c r="R11" s="21"/>
      <c r="S11" s="21"/>
      <c r="T11" s="21"/>
    </row>
    <row r="12" spans="1:20" ht="22.8" customHeight="1">
      <c r="A12" s="33" t="s">
        <v>170</v>
      </c>
      <c r="B12" s="33" t="s">
        <v>173</v>
      </c>
      <c r="C12" s="33">
        <v>6</v>
      </c>
      <c r="D12" s="36">
        <v>2080506</v>
      </c>
      <c r="E12" s="37" t="s">
        <v>652</v>
      </c>
      <c r="F12" s="38">
        <v>14.83</v>
      </c>
      <c r="G12" s="38">
        <v>14.83</v>
      </c>
      <c r="H12" s="21"/>
      <c r="I12" s="21"/>
      <c r="J12" s="21"/>
      <c r="K12" s="21"/>
      <c r="L12" s="21"/>
      <c r="M12" s="21"/>
      <c r="N12" s="21"/>
      <c r="O12" s="21"/>
      <c r="P12" s="21"/>
      <c r="Q12" s="21"/>
      <c r="R12" s="21"/>
      <c r="S12" s="21"/>
      <c r="T12" s="21"/>
    </row>
    <row r="13" spans="1:20" ht="22.8" customHeight="1">
      <c r="A13" s="33" t="s">
        <v>170</v>
      </c>
      <c r="B13" s="33" t="s">
        <v>178</v>
      </c>
      <c r="C13" s="34"/>
      <c r="D13" s="36" t="s">
        <v>179</v>
      </c>
      <c r="E13" s="37" t="s">
        <v>180</v>
      </c>
      <c r="F13" s="38">
        <f>SUM(F14)</f>
        <v>13.81</v>
      </c>
      <c r="G13" s="38">
        <f>SUM(G14)</f>
        <v>13.81</v>
      </c>
      <c r="H13" s="21"/>
      <c r="I13" s="21"/>
      <c r="J13" s="21"/>
      <c r="K13" s="21"/>
      <c r="L13" s="21"/>
      <c r="M13" s="21"/>
      <c r="N13" s="21"/>
      <c r="O13" s="21"/>
      <c r="P13" s="21"/>
      <c r="Q13" s="21"/>
      <c r="R13" s="21"/>
      <c r="S13" s="21"/>
      <c r="T13" s="21"/>
    </row>
    <row r="14" spans="1:20" ht="22.8" customHeight="1">
      <c r="A14" s="33" t="s">
        <v>170</v>
      </c>
      <c r="B14" s="33" t="s">
        <v>178</v>
      </c>
      <c r="C14" s="33" t="s">
        <v>181</v>
      </c>
      <c r="D14" s="36" t="s">
        <v>182</v>
      </c>
      <c r="E14" s="37" t="s">
        <v>183</v>
      </c>
      <c r="F14" s="38">
        <v>13.81</v>
      </c>
      <c r="G14" s="38">
        <v>13.81</v>
      </c>
      <c r="H14" s="21"/>
      <c r="I14" s="21"/>
      <c r="J14" s="21"/>
      <c r="K14" s="21"/>
      <c r="L14" s="21"/>
      <c r="M14" s="21"/>
      <c r="N14" s="21"/>
      <c r="O14" s="21"/>
      <c r="P14" s="21"/>
      <c r="Q14" s="21"/>
      <c r="R14" s="21"/>
      <c r="S14" s="21"/>
      <c r="T14" s="21"/>
    </row>
    <row r="15" spans="1:20" ht="22.8" customHeight="1">
      <c r="A15" s="33" t="s">
        <v>186</v>
      </c>
      <c r="B15" s="34"/>
      <c r="C15" s="34"/>
      <c r="D15" s="31" t="s">
        <v>187</v>
      </c>
      <c r="E15" s="35" t="s">
        <v>188</v>
      </c>
      <c r="F15" s="32">
        <v>9080</v>
      </c>
      <c r="G15" s="21"/>
      <c r="H15" s="32">
        <v>9080</v>
      </c>
      <c r="I15" s="21"/>
      <c r="J15" s="21"/>
      <c r="K15" s="21"/>
      <c r="L15" s="21"/>
      <c r="M15" s="21"/>
      <c r="N15" s="21"/>
      <c r="O15" s="21"/>
      <c r="P15" s="21"/>
      <c r="Q15" s="21"/>
      <c r="R15" s="21"/>
      <c r="S15" s="21"/>
      <c r="T15" s="21"/>
    </row>
    <row r="16" spans="1:20" ht="22.8" customHeight="1">
      <c r="A16" s="33" t="s">
        <v>186</v>
      </c>
      <c r="B16" s="33" t="s">
        <v>189</v>
      </c>
      <c r="C16" s="34"/>
      <c r="D16" s="36" t="s">
        <v>190</v>
      </c>
      <c r="E16" s="37" t="s">
        <v>191</v>
      </c>
      <c r="F16" s="38">
        <f>SUM(F17:F19)</f>
        <v>9080</v>
      </c>
      <c r="G16" s="21"/>
      <c r="H16" s="38">
        <f>SUM(H17:H19)</f>
        <v>9080</v>
      </c>
      <c r="I16" s="21"/>
      <c r="J16" s="21"/>
      <c r="K16" s="21"/>
      <c r="L16" s="21"/>
      <c r="M16" s="21"/>
      <c r="N16" s="21"/>
      <c r="O16" s="21"/>
      <c r="P16" s="21"/>
      <c r="Q16" s="21"/>
      <c r="R16" s="21"/>
      <c r="S16" s="21"/>
      <c r="T16" s="21"/>
    </row>
    <row r="17" spans="1:20" ht="22.8" customHeight="1">
      <c r="A17" s="33" t="s">
        <v>186</v>
      </c>
      <c r="B17" s="33" t="s">
        <v>189</v>
      </c>
      <c r="C17" s="33">
        <v>1</v>
      </c>
      <c r="D17" s="36">
        <v>2120801</v>
      </c>
      <c r="E17" s="37" t="s">
        <v>650</v>
      </c>
      <c r="F17" s="38">
        <v>2000</v>
      </c>
      <c r="G17" s="21"/>
      <c r="H17" s="38">
        <v>2000</v>
      </c>
      <c r="I17" s="21"/>
      <c r="J17" s="21"/>
      <c r="K17" s="21"/>
      <c r="L17" s="21"/>
      <c r="M17" s="21"/>
      <c r="N17" s="21"/>
      <c r="O17" s="21"/>
      <c r="P17" s="21"/>
      <c r="Q17" s="21"/>
      <c r="R17" s="21"/>
      <c r="S17" s="21"/>
      <c r="T17" s="21"/>
    </row>
    <row r="18" spans="1:20" ht="22.8" customHeight="1">
      <c r="A18" s="33" t="s">
        <v>186</v>
      </c>
      <c r="B18" s="33" t="s">
        <v>189</v>
      </c>
      <c r="C18" s="33" t="s">
        <v>184</v>
      </c>
      <c r="D18" s="36">
        <v>2120802</v>
      </c>
      <c r="E18" s="37" t="s">
        <v>651</v>
      </c>
      <c r="F18" s="38">
        <v>6800</v>
      </c>
      <c r="G18" s="21"/>
      <c r="H18" s="38">
        <v>6800</v>
      </c>
      <c r="I18" s="21"/>
      <c r="J18" s="21"/>
      <c r="K18" s="21"/>
      <c r="L18" s="21"/>
      <c r="M18" s="21"/>
      <c r="N18" s="21"/>
      <c r="O18" s="21"/>
      <c r="P18" s="21"/>
      <c r="Q18" s="21"/>
      <c r="R18" s="21"/>
      <c r="S18" s="21"/>
      <c r="T18" s="21"/>
    </row>
    <row r="19" spans="1:20" ht="22.8" customHeight="1">
      <c r="A19" s="33" t="s">
        <v>186</v>
      </c>
      <c r="B19" s="33" t="s">
        <v>189</v>
      </c>
      <c r="C19" s="33" t="s">
        <v>181</v>
      </c>
      <c r="D19" s="36" t="s">
        <v>192</v>
      </c>
      <c r="E19" s="37" t="s">
        <v>193</v>
      </c>
      <c r="F19" s="38">
        <v>280</v>
      </c>
      <c r="G19" s="21"/>
      <c r="H19" s="38">
        <v>280</v>
      </c>
      <c r="I19" s="21"/>
      <c r="J19" s="21"/>
      <c r="K19" s="21"/>
      <c r="L19" s="21"/>
      <c r="M19" s="21"/>
      <c r="N19" s="21"/>
      <c r="O19" s="21"/>
      <c r="P19" s="21"/>
      <c r="Q19" s="21"/>
      <c r="R19" s="21"/>
      <c r="S19" s="21"/>
      <c r="T19" s="21"/>
    </row>
    <row r="20" spans="1:20" ht="22.8" customHeight="1">
      <c r="A20" s="33" t="s">
        <v>195</v>
      </c>
      <c r="B20" s="34"/>
      <c r="C20" s="34"/>
      <c r="D20" s="31" t="s">
        <v>196</v>
      </c>
      <c r="E20" s="35" t="s">
        <v>197</v>
      </c>
      <c r="F20" s="32">
        <f>SUM(F21)</f>
        <v>4503.6599999999989</v>
      </c>
      <c r="G20" s="21">
        <f>SUM(G21:G29)</f>
        <v>1961.06</v>
      </c>
      <c r="H20" s="21">
        <f>SUM(H21)</f>
        <v>2542.6</v>
      </c>
      <c r="I20" s="21"/>
      <c r="J20" s="21"/>
      <c r="K20" s="21"/>
      <c r="L20" s="21"/>
      <c r="M20" s="21"/>
      <c r="N20" s="21"/>
      <c r="O20" s="21"/>
      <c r="P20" s="21"/>
      <c r="Q20" s="21"/>
      <c r="R20" s="21"/>
      <c r="S20" s="21"/>
      <c r="T20" s="21"/>
    </row>
    <row r="21" spans="1:20" ht="22.8" customHeight="1">
      <c r="A21" s="33" t="s">
        <v>195</v>
      </c>
      <c r="B21" s="33" t="s">
        <v>185</v>
      </c>
      <c r="C21" s="34"/>
      <c r="D21" s="36" t="s">
        <v>198</v>
      </c>
      <c r="E21" s="37" t="s">
        <v>199</v>
      </c>
      <c r="F21" s="38">
        <f>SUM(F22:F29)</f>
        <v>4503.6599999999989</v>
      </c>
      <c r="G21" s="21"/>
      <c r="H21" s="21">
        <f>SUM(H22:H29)</f>
        <v>2542.6</v>
      </c>
      <c r="I21" s="21"/>
      <c r="J21" s="21"/>
      <c r="K21" s="21"/>
      <c r="L21" s="21"/>
      <c r="M21" s="21"/>
      <c r="N21" s="21"/>
      <c r="O21" s="21"/>
      <c r="P21" s="21"/>
      <c r="Q21" s="21"/>
      <c r="R21" s="21"/>
      <c r="S21" s="21"/>
      <c r="T21" s="21"/>
    </row>
    <row r="22" spans="1:20" ht="22.8" customHeight="1">
      <c r="A22" s="33" t="s">
        <v>195</v>
      </c>
      <c r="B22" s="33" t="s">
        <v>185</v>
      </c>
      <c r="C22" s="33" t="s">
        <v>185</v>
      </c>
      <c r="D22" s="36" t="s">
        <v>200</v>
      </c>
      <c r="E22" s="37" t="s">
        <v>201</v>
      </c>
      <c r="F22" s="38">
        <v>1961.06</v>
      </c>
      <c r="G22" s="21">
        <v>1961.06</v>
      </c>
      <c r="H22" s="21"/>
      <c r="I22" s="21"/>
      <c r="J22" s="21"/>
      <c r="K22" s="21"/>
      <c r="L22" s="21"/>
      <c r="M22" s="21"/>
      <c r="N22" s="21"/>
      <c r="O22" s="21"/>
      <c r="P22" s="21"/>
      <c r="Q22" s="21"/>
      <c r="R22" s="21"/>
      <c r="S22" s="21"/>
      <c r="T22" s="21"/>
    </row>
    <row r="23" spans="1:20" ht="22.8" customHeight="1">
      <c r="A23" s="33" t="s">
        <v>195</v>
      </c>
      <c r="B23" s="33" t="s">
        <v>185</v>
      </c>
      <c r="C23" s="33" t="s">
        <v>185</v>
      </c>
      <c r="D23" s="36">
        <v>2200102</v>
      </c>
      <c r="E23" s="37" t="s">
        <v>653</v>
      </c>
      <c r="F23" s="38">
        <v>742.8</v>
      </c>
      <c r="G23" s="21"/>
      <c r="H23" s="38">
        <v>742.8</v>
      </c>
      <c r="I23" s="21"/>
      <c r="J23" s="21"/>
      <c r="K23" s="21"/>
      <c r="L23" s="21"/>
      <c r="M23" s="21"/>
      <c r="N23" s="21"/>
      <c r="O23" s="21"/>
      <c r="P23" s="21"/>
      <c r="Q23" s="21"/>
      <c r="R23" s="21"/>
      <c r="S23" s="21"/>
      <c r="T23" s="21"/>
    </row>
    <row r="24" spans="1:20" ht="22.8" customHeight="1">
      <c r="A24" s="33" t="s">
        <v>195</v>
      </c>
      <c r="B24" s="33" t="s">
        <v>185</v>
      </c>
      <c r="C24" s="33" t="s">
        <v>194</v>
      </c>
      <c r="D24" s="36" t="s">
        <v>202</v>
      </c>
      <c r="E24" s="37" t="s">
        <v>203</v>
      </c>
      <c r="F24" s="38">
        <v>305.3</v>
      </c>
      <c r="G24" s="21"/>
      <c r="H24" s="38">
        <v>305.3</v>
      </c>
      <c r="I24" s="21"/>
      <c r="J24" s="21"/>
      <c r="K24" s="21"/>
      <c r="L24" s="21"/>
      <c r="M24" s="21"/>
      <c r="N24" s="21"/>
      <c r="O24" s="21"/>
      <c r="P24" s="21"/>
      <c r="Q24" s="21"/>
      <c r="R24" s="21"/>
      <c r="S24" s="21"/>
      <c r="T24" s="21"/>
    </row>
    <row r="25" spans="1:20">
      <c r="A25" s="33" t="s">
        <v>195</v>
      </c>
      <c r="B25" s="33" t="s">
        <v>185</v>
      </c>
      <c r="C25" s="49" t="s">
        <v>654</v>
      </c>
      <c r="D25" s="36">
        <v>2200106</v>
      </c>
      <c r="E25" s="37" t="s">
        <v>656</v>
      </c>
      <c r="F25" s="38">
        <v>928.9</v>
      </c>
      <c r="G25" s="51"/>
      <c r="H25" s="38">
        <v>928.9</v>
      </c>
      <c r="I25" s="51"/>
      <c r="J25" s="51"/>
      <c r="K25" s="51"/>
      <c r="L25" s="51"/>
      <c r="M25" s="51"/>
      <c r="N25" s="51"/>
      <c r="O25" s="51"/>
      <c r="P25" s="51"/>
      <c r="Q25" s="51"/>
      <c r="R25" s="51"/>
      <c r="S25" s="51"/>
      <c r="T25" s="51"/>
    </row>
    <row r="26" spans="1:20">
      <c r="A26" s="33" t="s">
        <v>195</v>
      </c>
      <c r="B26" s="33" t="s">
        <v>185</v>
      </c>
      <c r="C26" s="49" t="s">
        <v>655</v>
      </c>
      <c r="D26" s="36">
        <v>2200109</v>
      </c>
      <c r="E26" s="37" t="s">
        <v>657</v>
      </c>
      <c r="F26" s="38">
        <v>326</v>
      </c>
      <c r="G26" s="51"/>
      <c r="H26" s="38">
        <v>326</v>
      </c>
      <c r="I26" s="51"/>
      <c r="J26" s="51"/>
      <c r="K26" s="51"/>
      <c r="L26" s="51"/>
      <c r="M26" s="51"/>
      <c r="N26" s="51"/>
      <c r="O26" s="51"/>
      <c r="P26" s="51"/>
      <c r="Q26" s="51"/>
      <c r="R26" s="51"/>
      <c r="S26" s="51"/>
      <c r="T26" s="51"/>
    </row>
    <row r="27" spans="1:20">
      <c r="A27" s="33" t="s">
        <v>195</v>
      </c>
      <c r="B27" s="33" t="s">
        <v>185</v>
      </c>
      <c r="C27" s="49" t="s">
        <v>658</v>
      </c>
      <c r="D27" s="36">
        <v>2200113</v>
      </c>
      <c r="E27" s="37" t="s">
        <v>661</v>
      </c>
      <c r="F27" s="38">
        <v>115.2</v>
      </c>
      <c r="G27" s="51"/>
      <c r="H27" s="38">
        <v>115.2</v>
      </c>
      <c r="I27" s="51"/>
      <c r="J27" s="51"/>
      <c r="K27" s="51"/>
      <c r="L27" s="51"/>
      <c r="M27" s="51"/>
      <c r="N27" s="51"/>
      <c r="O27" s="51"/>
      <c r="P27" s="51"/>
      <c r="Q27" s="51"/>
      <c r="R27" s="51"/>
      <c r="S27" s="51"/>
      <c r="T27" s="51"/>
    </row>
    <row r="28" spans="1:20">
      <c r="A28" s="33" t="s">
        <v>195</v>
      </c>
      <c r="B28" s="33" t="s">
        <v>185</v>
      </c>
      <c r="C28" s="49" t="s">
        <v>659</v>
      </c>
      <c r="D28" s="36">
        <v>2200114</v>
      </c>
      <c r="E28" s="37" t="s">
        <v>662</v>
      </c>
      <c r="F28" s="38">
        <v>33.4</v>
      </c>
      <c r="G28" s="51"/>
      <c r="H28" s="38">
        <v>33.4</v>
      </c>
      <c r="I28" s="51"/>
      <c r="J28" s="51"/>
      <c r="K28" s="51"/>
      <c r="L28" s="51"/>
      <c r="M28" s="51"/>
      <c r="N28" s="51"/>
      <c r="O28" s="51"/>
      <c r="P28" s="51"/>
      <c r="Q28" s="51"/>
      <c r="R28" s="51"/>
      <c r="S28" s="51"/>
      <c r="T28" s="51"/>
    </row>
    <row r="29" spans="1:20">
      <c r="A29" s="33" t="s">
        <v>195</v>
      </c>
      <c r="B29" s="33" t="s">
        <v>185</v>
      </c>
      <c r="C29" s="49" t="s">
        <v>660</v>
      </c>
      <c r="D29" s="36">
        <v>2200129</v>
      </c>
      <c r="E29" s="37" t="s">
        <v>663</v>
      </c>
      <c r="F29" s="38">
        <v>91</v>
      </c>
      <c r="G29" s="51"/>
      <c r="H29" s="38">
        <v>91</v>
      </c>
      <c r="I29" s="51"/>
      <c r="J29" s="51"/>
      <c r="K29" s="51"/>
      <c r="L29" s="51"/>
      <c r="M29" s="51"/>
      <c r="N29" s="51"/>
      <c r="O29" s="51"/>
      <c r="P29" s="51"/>
      <c r="Q29" s="51"/>
      <c r="R29" s="51"/>
      <c r="S29" s="51"/>
      <c r="T29" s="51"/>
    </row>
    <row r="30" spans="1:20">
      <c r="A30" s="33" t="s">
        <v>204</v>
      </c>
      <c r="B30" s="34"/>
      <c r="C30" s="34"/>
      <c r="D30" s="31" t="s">
        <v>205</v>
      </c>
      <c r="E30" s="35" t="s">
        <v>206</v>
      </c>
      <c r="F30" s="29">
        <f>SUM(F31)</f>
        <v>165.48</v>
      </c>
      <c r="G30" s="29">
        <f>SUM(G31)</f>
        <v>165.48</v>
      </c>
      <c r="H30" s="51"/>
      <c r="I30" s="51"/>
      <c r="J30" s="51"/>
      <c r="K30" s="51"/>
      <c r="L30" s="51"/>
      <c r="M30" s="51"/>
      <c r="N30" s="51"/>
      <c r="O30" s="51"/>
      <c r="P30" s="51"/>
      <c r="Q30" s="51"/>
      <c r="R30" s="51"/>
      <c r="S30" s="51"/>
      <c r="T30" s="51"/>
    </row>
    <row r="31" spans="1:20" ht="19.2">
      <c r="A31" s="33" t="s">
        <v>204</v>
      </c>
      <c r="B31" s="33" t="s">
        <v>184</v>
      </c>
      <c r="C31" s="34"/>
      <c r="D31" s="36" t="s">
        <v>207</v>
      </c>
      <c r="E31" s="37" t="s">
        <v>208</v>
      </c>
      <c r="F31" s="29">
        <f>SUM(F32)</f>
        <v>165.48</v>
      </c>
      <c r="G31" s="29">
        <f>SUM(G32)</f>
        <v>165.48</v>
      </c>
      <c r="H31" s="51"/>
      <c r="I31" s="51"/>
      <c r="J31" s="51"/>
      <c r="K31" s="51"/>
      <c r="L31" s="51"/>
      <c r="M31" s="51"/>
      <c r="N31" s="51"/>
      <c r="O31" s="51"/>
      <c r="P31" s="51"/>
      <c r="Q31" s="51"/>
      <c r="R31" s="51"/>
      <c r="S31" s="51"/>
      <c r="T31" s="51"/>
    </row>
    <row r="32" spans="1:20" ht="19.2">
      <c r="A32" s="33" t="s">
        <v>204</v>
      </c>
      <c r="B32" s="33" t="s">
        <v>184</v>
      </c>
      <c r="C32" s="33" t="s">
        <v>185</v>
      </c>
      <c r="D32" s="36" t="s">
        <v>209</v>
      </c>
      <c r="E32" s="37" t="s">
        <v>210</v>
      </c>
      <c r="F32" s="38">
        <v>165.48</v>
      </c>
      <c r="G32" s="38">
        <v>165.48</v>
      </c>
      <c r="H32" s="51"/>
      <c r="I32" s="51"/>
      <c r="J32" s="51"/>
      <c r="K32" s="51"/>
      <c r="L32" s="51"/>
      <c r="M32" s="51"/>
      <c r="N32" s="51"/>
      <c r="O32" s="51"/>
      <c r="P32" s="51"/>
      <c r="Q32" s="51"/>
      <c r="R32" s="51"/>
      <c r="S32" s="51"/>
      <c r="T32" s="51"/>
    </row>
  </sheetData>
  <mergeCells count="22">
    <mergeCell ref="T4:T5"/>
    <mergeCell ref="O4:O5"/>
    <mergeCell ref="P4:P5"/>
    <mergeCell ref="Q4:Q5"/>
    <mergeCell ref="R4:R5"/>
    <mergeCell ref="S4:S5"/>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J20" sqref="J20"/>
    </sheetView>
  </sheetViews>
  <sheetFormatPr defaultColWidth="9" defaultRowHeight="14.4"/>
  <cols>
    <col min="1" max="2" width="4.109375" customWidth="1"/>
    <col min="3" max="3" width="4.21875" customWidth="1"/>
    <col min="4" max="4" width="6.109375" customWidth="1"/>
    <col min="5" max="5" width="15.88671875" customWidth="1"/>
    <col min="6" max="6" width="9" customWidth="1"/>
    <col min="7" max="7" width="7.77734375" customWidth="1"/>
    <col min="8" max="8" width="8" customWidth="1"/>
    <col min="9" max="10" width="7.21875" customWidth="1"/>
    <col min="11" max="11" width="8.44140625" customWidth="1"/>
    <col min="12" max="12" width="7.21875" customWidth="1"/>
    <col min="13" max="13" width="8.77734375" customWidth="1"/>
    <col min="14" max="16" width="7.21875" customWidth="1"/>
    <col min="17" max="17" width="5.77734375" customWidth="1"/>
    <col min="18" max="21" width="7.21875" customWidth="1"/>
    <col min="22" max="22" width="9.77734375" customWidth="1"/>
  </cols>
  <sheetData>
    <row r="1" spans="1:21" ht="16.350000000000001" customHeight="1">
      <c r="A1" s="1"/>
      <c r="T1" s="105" t="s">
        <v>234</v>
      </c>
      <c r="U1" s="105"/>
    </row>
    <row r="2" spans="1:21" ht="37.049999999999997" customHeight="1">
      <c r="A2" s="106" t="s">
        <v>10</v>
      </c>
      <c r="B2" s="106"/>
      <c r="C2" s="106"/>
      <c r="D2" s="106"/>
      <c r="E2" s="106"/>
      <c r="F2" s="106"/>
      <c r="G2" s="106"/>
      <c r="H2" s="106"/>
      <c r="I2" s="106"/>
      <c r="J2" s="106"/>
      <c r="K2" s="106"/>
      <c r="L2" s="106"/>
      <c r="M2" s="106"/>
      <c r="N2" s="106"/>
      <c r="O2" s="106"/>
      <c r="P2" s="106"/>
      <c r="Q2" s="106"/>
      <c r="R2" s="106"/>
      <c r="S2" s="106"/>
      <c r="T2" s="106"/>
      <c r="U2" s="106"/>
    </row>
    <row r="3" spans="1:21" ht="22.35" customHeight="1">
      <c r="A3" s="102" t="s">
        <v>30</v>
      </c>
      <c r="B3" s="102"/>
      <c r="C3" s="102"/>
      <c r="D3" s="102"/>
      <c r="E3" s="102"/>
      <c r="F3" s="102"/>
      <c r="G3" s="102"/>
      <c r="H3" s="102"/>
      <c r="I3" s="102"/>
      <c r="J3" s="102"/>
      <c r="K3" s="102"/>
      <c r="L3" s="102"/>
      <c r="M3" s="102"/>
      <c r="N3" s="102"/>
      <c r="O3" s="102"/>
      <c r="P3" s="102"/>
      <c r="Q3" s="102"/>
      <c r="R3" s="102"/>
      <c r="S3" s="102"/>
      <c r="T3" s="103" t="s">
        <v>31</v>
      </c>
      <c r="U3" s="103"/>
    </row>
    <row r="4" spans="1:21" ht="22.35" customHeight="1">
      <c r="A4" s="107" t="s">
        <v>158</v>
      </c>
      <c r="B4" s="107"/>
      <c r="C4" s="107"/>
      <c r="D4" s="107" t="s">
        <v>212</v>
      </c>
      <c r="E4" s="107" t="s">
        <v>213</v>
      </c>
      <c r="F4" s="107" t="s">
        <v>235</v>
      </c>
      <c r="G4" s="107" t="s">
        <v>161</v>
      </c>
      <c r="H4" s="107"/>
      <c r="I4" s="107"/>
      <c r="J4" s="107"/>
      <c r="K4" s="107" t="s">
        <v>162</v>
      </c>
      <c r="L4" s="107"/>
      <c r="M4" s="107"/>
      <c r="N4" s="107"/>
      <c r="O4" s="107"/>
      <c r="P4" s="107"/>
      <c r="Q4" s="107"/>
      <c r="R4" s="107"/>
      <c r="S4" s="107"/>
      <c r="T4" s="107"/>
      <c r="U4" s="107"/>
    </row>
    <row r="5" spans="1:21" ht="39.6" customHeight="1">
      <c r="A5" s="14" t="s">
        <v>166</v>
      </c>
      <c r="B5" s="14" t="s">
        <v>167</v>
      </c>
      <c r="C5" s="14" t="s">
        <v>168</v>
      </c>
      <c r="D5" s="107"/>
      <c r="E5" s="107"/>
      <c r="F5" s="107"/>
      <c r="G5" s="14" t="s">
        <v>135</v>
      </c>
      <c r="H5" s="14" t="s">
        <v>236</v>
      </c>
      <c r="I5" s="14" t="s">
        <v>237</v>
      </c>
      <c r="J5" s="14" t="s">
        <v>223</v>
      </c>
      <c r="K5" s="14" t="s">
        <v>135</v>
      </c>
      <c r="L5" s="14" t="s">
        <v>238</v>
      </c>
      <c r="M5" s="14" t="s">
        <v>239</v>
      </c>
      <c r="N5" s="14" t="s">
        <v>240</v>
      </c>
      <c r="O5" s="14" t="s">
        <v>225</v>
      </c>
      <c r="P5" s="14" t="s">
        <v>241</v>
      </c>
      <c r="Q5" s="14" t="s">
        <v>242</v>
      </c>
      <c r="R5" s="14" t="s">
        <v>243</v>
      </c>
      <c r="S5" s="14" t="s">
        <v>221</v>
      </c>
      <c r="T5" s="14" t="s">
        <v>224</v>
      </c>
      <c r="U5" s="14" t="s">
        <v>228</v>
      </c>
    </row>
    <row r="6" spans="1:21" ht="22.8" customHeight="1">
      <c r="A6" s="11"/>
      <c r="B6" s="11"/>
      <c r="C6" s="11"/>
      <c r="D6" s="11"/>
      <c r="E6" s="11" t="s">
        <v>135</v>
      </c>
      <c r="F6" s="10">
        <f>SUM(F7)</f>
        <v>14075.059999999998</v>
      </c>
      <c r="G6" s="10">
        <f t="shared" ref="G6:U6" si="0">SUM(G7)</f>
        <v>2795.82</v>
      </c>
      <c r="H6" s="10">
        <f t="shared" si="0"/>
        <v>2438.02</v>
      </c>
      <c r="I6" s="10">
        <f t="shared" si="0"/>
        <v>377.18</v>
      </c>
      <c r="J6" s="10">
        <f t="shared" si="0"/>
        <v>0</v>
      </c>
      <c r="K6" s="10">
        <f t="shared" si="0"/>
        <v>11622.6</v>
      </c>
      <c r="L6" s="10">
        <f t="shared" si="0"/>
        <v>0</v>
      </c>
      <c r="M6" s="10">
        <f t="shared" si="0"/>
        <v>11622.6</v>
      </c>
      <c r="N6" s="10">
        <f t="shared" si="0"/>
        <v>0</v>
      </c>
      <c r="O6" s="10">
        <f t="shared" si="0"/>
        <v>0</v>
      </c>
      <c r="P6" s="10">
        <f t="shared" si="0"/>
        <v>0</v>
      </c>
      <c r="Q6" s="10">
        <f t="shared" si="0"/>
        <v>0</v>
      </c>
      <c r="R6" s="10">
        <f t="shared" si="0"/>
        <v>0</v>
      </c>
      <c r="S6" s="10">
        <f t="shared" si="0"/>
        <v>0</v>
      </c>
      <c r="T6" s="10">
        <f t="shared" si="0"/>
        <v>0</v>
      </c>
      <c r="U6" s="10">
        <f t="shared" si="0"/>
        <v>12.8</v>
      </c>
    </row>
    <row r="7" spans="1:21" ht="22.8" customHeight="1">
      <c r="A7" s="11"/>
      <c r="B7" s="11"/>
      <c r="C7" s="11"/>
      <c r="D7" s="9" t="s">
        <v>153</v>
      </c>
      <c r="E7" s="9" t="s">
        <v>154</v>
      </c>
      <c r="F7" s="23">
        <f>SUM(F8)</f>
        <v>14075.059999999998</v>
      </c>
      <c r="G7" s="10">
        <v>2795.82</v>
      </c>
      <c r="H7" s="10">
        <v>2438.02</v>
      </c>
      <c r="I7" s="23">
        <f t="shared" ref="I7:U7" si="1">SUM(I8)</f>
        <v>377.18</v>
      </c>
      <c r="J7" s="23">
        <f t="shared" si="1"/>
        <v>0</v>
      </c>
      <c r="K7" s="23">
        <f t="shared" si="1"/>
        <v>11622.6</v>
      </c>
      <c r="L7" s="23">
        <f t="shared" si="1"/>
        <v>0</v>
      </c>
      <c r="M7" s="23">
        <f t="shared" si="1"/>
        <v>11622.6</v>
      </c>
      <c r="N7" s="23">
        <f t="shared" si="1"/>
        <v>0</v>
      </c>
      <c r="O7" s="23">
        <f t="shared" si="1"/>
        <v>0</v>
      </c>
      <c r="P7" s="23">
        <f t="shared" si="1"/>
        <v>0</v>
      </c>
      <c r="Q7" s="23">
        <f t="shared" si="1"/>
        <v>0</v>
      </c>
      <c r="R7" s="23">
        <f t="shared" si="1"/>
        <v>0</v>
      </c>
      <c r="S7" s="23">
        <f t="shared" si="1"/>
        <v>0</v>
      </c>
      <c r="T7" s="23">
        <f t="shared" si="1"/>
        <v>0</v>
      </c>
      <c r="U7" s="23">
        <f t="shared" si="1"/>
        <v>12.8</v>
      </c>
    </row>
    <row r="8" spans="1:21" ht="22.8" customHeight="1">
      <c r="A8" s="18"/>
      <c r="B8" s="18"/>
      <c r="C8" s="18"/>
      <c r="D8" s="16" t="s">
        <v>155</v>
      </c>
      <c r="E8" s="16" t="s">
        <v>156</v>
      </c>
      <c r="F8" s="26">
        <f>SUM(F9,F15,F20,F30)</f>
        <v>14075.059999999998</v>
      </c>
      <c r="G8" s="26">
        <f>SUM(G9,G15,G20,G30)</f>
        <v>2439.6600000000003</v>
      </c>
      <c r="H8" s="26">
        <f t="shared" ref="H8:U8" si="2">SUM(H9,H15,H20,H30)</f>
        <v>2062.48</v>
      </c>
      <c r="I8" s="26">
        <f t="shared" si="2"/>
        <v>377.18</v>
      </c>
      <c r="J8" s="26">
        <f t="shared" si="2"/>
        <v>0</v>
      </c>
      <c r="K8" s="26">
        <f t="shared" si="2"/>
        <v>11622.6</v>
      </c>
      <c r="L8" s="26">
        <f t="shared" si="2"/>
        <v>0</v>
      </c>
      <c r="M8" s="26">
        <f t="shared" si="2"/>
        <v>11622.6</v>
      </c>
      <c r="N8" s="26">
        <f t="shared" si="2"/>
        <v>0</v>
      </c>
      <c r="O8" s="26">
        <f t="shared" si="2"/>
        <v>0</v>
      </c>
      <c r="P8" s="26">
        <f t="shared" si="2"/>
        <v>0</v>
      </c>
      <c r="Q8" s="26">
        <f t="shared" si="2"/>
        <v>0</v>
      </c>
      <c r="R8" s="26">
        <f t="shared" si="2"/>
        <v>0</v>
      </c>
      <c r="S8" s="26">
        <f t="shared" si="2"/>
        <v>0</v>
      </c>
      <c r="T8" s="26">
        <f t="shared" si="2"/>
        <v>0</v>
      </c>
      <c r="U8" s="26">
        <f t="shared" si="2"/>
        <v>12.8</v>
      </c>
    </row>
    <row r="9" spans="1:21" ht="22.8" customHeight="1">
      <c r="A9" s="33" t="s">
        <v>170</v>
      </c>
      <c r="B9" s="34"/>
      <c r="C9" s="34"/>
      <c r="D9" s="31" t="s">
        <v>171</v>
      </c>
      <c r="E9" s="35" t="s">
        <v>172</v>
      </c>
      <c r="F9" s="29">
        <f>SUM(F10,F13)</f>
        <v>325.91999999999996</v>
      </c>
      <c r="G9" s="45">
        <f t="shared" ref="G9:G13" si="3">SUM(H9:J9)</f>
        <v>313.11999999999995</v>
      </c>
      <c r="H9" s="4">
        <f>SUM(H10,H13)</f>
        <v>313.11999999999995</v>
      </c>
      <c r="I9" s="4"/>
      <c r="J9" s="4"/>
      <c r="K9" s="4"/>
      <c r="L9" s="4"/>
      <c r="M9" s="4"/>
      <c r="N9" s="4"/>
      <c r="O9" s="4"/>
      <c r="P9" s="4"/>
      <c r="Q9" s="4"/>
      <c r="R9" s="4"/>
      <c r="S9" s="4"/>
      <c r="T9" s="4"/>
      <c r="U9" s="4">
        <f>SUM(U10,U13)</f>
        <v>12.8</v>
      </c>
    </row>
    <row r="10" spans="1:21" ht="22.8" customHeight="1">
      <c r="A10" s="33" t="s">
        <v>170</v>
      </c>
      <c r="B10" s="33" t="s">
        <v>173</v>
      </c>
      <c r="C10" s="34"/>
      <c r="D10" s="36" t="s">
        <v>174</v>
      </c>
      <c r="E10" s="37" t="s">
        <v>175</v>
      </c>
      <c r="F10" s="38">
        <f>SUM(F11:F12)</f>
        <v>312.10999999999996</v>
      </c>
      <c r="G10" s="45">
        <f t="shared" si="3"/>
        <v>312.10999999999996</v>
      </c>
      <c r="H10" s="38">
        <f>SUM(H11:H12)</f>
        <v>312.10999999999996</v>
      </c>
      <c r="I10" s="4"/>
      <c r="J10" s="4"/>
      <c r="K10" s="4"/>
      <c r="L10" s="4"/>
      <c r="M10" s="4"/>
      <c r="N10" s="4"/>
      <c r="O10" s="4"/>
      <c r="P10" s="4"/>
      <c r="Q10" s="4"/>
      <c r="R10" s="4"/>
      <c r="S10" s="4"/>
      <c r="T10" s="4"/>
      <c r="U10" s="4"/>
    </row>
    <row r="11" spans="1:21" ht="22.8" customHeight="1">
      <c r="A11" s="33" t="s">
        <v>170</v>
      </c>
      <c r="B11" s="33" t="s">
        <v>173</v>
      </c>
      <c r="C11" s="33" t="s">
        <v>173</v>
      </c>
      <c r="D11" s="36" t="s">
        <v>176</v>
      </c>
      <c r="E11" s="37" t="s">
        <v>177</v>
      </c>
      <c r="F11" s="38">
        <v>297.27999999999997</v>
      </c>
      <c r="G11" s="45">
        <f t="shared" si="3"/>
        <v>297.27999999999997</v>
      </c>
      <c r="H11" s="38">
        <v>297.27999999999997</v>
      </c>
      <c r="I11" s="4"/>
      <c r="J11" s="4"/>
      <c r="K11" s="4"/>
      <c r="L11" s="4"/>
      <c r="M11" s="4"/>
      <c r="N11" s="4"/>
      <c r="O11" s="4"/>
      <c r="P11" s="4"/>
      <c r="Q11" s="4"/>
      <c r="R11" s="4"/>
      <c r="S11" s="4"/>
      <c r="T11" s="4"/>
      <c r="U11" s="4"/>
    </row>
    <row r="12" spans="1:21" ht="22.8" customHeight="1">
      <c r="A12" s="33" t="s">
        <v>170</v>
      </c>
      <c r="B12" s="33" t="s">
        <v>173</v>
      </c>
      <c r="C12" s="33">
        <v>6</v>
      </c>
      <c r="D12" s="36">
        <v>2080506</v>
      </c>
      <c r="E12" s="37" t="s">
        <v>652</v>
      </c>
      <c r="F12" s="38">
        <v>14.83</v>
      </c>
      <c r="G12" s="45">
        <f t="shared" si="3"/>
        <v>14.83</v>
      </c>
      <c r="H12" s="38">
        <v>14.83</v>
      </c>
      <c r="I12" s="45"/>
      <c r="J12" s="45"/>
      <c r="K12" s="45"/>
      <c r="L12" s="45"/>
      <c r="M12" s="45"/>
      <c r="N12" s="45"/>
      <c r="O12" s="45"/>
      <c r="P12" s="45"/>
      <c r="Q12" s="45"/>
      <c r="R12" s="45"/>
      <c r="S12" s="45"/>
      <c r="T12" s="45"/>
      <c r="U12" s="45"/>
    </row>
    <row r="13" spans="1:21" ht="22.8" customHeight="1">
      <c r="A13" s="33" t="s">
        <v>170</v>
      </c>
      <c r="B13" s="33" t="s">
        <v>178</v>
      </c>
      <c r="C13" s="34"/>
      <c r="D13" s="36" t="s">
        <v>179</v>
      </c>
      <c r="E13" s="37" t="s">
        <v>180</v>
      </c>
      <c r="F13" s="38">
        <f>SUM(F14)</f>
        <v>13.81</v>
      </c>
      <c r="G13" s="45">
        <f t="shared" si="3"/>
        <v>1.01</v>
      </c>
      <c r="H13" s="38">
        <f>SUM(H14)</f>
        <v>1.01</v>
      </c>
      <c r="I13" s="45"/>
      <c r="J13" s="45"/>
      <c r="K13" s="45"/>
      <c r="L13" s="45"/>
      <c r="M13" s="45"/>
      <c r="N13" s="45"/>
      <c r="O13" s="45"/>
      <c r="P13" s="45"/>
      <c r="Q13" s="45"/>
      <c r="R13" s="45"/>
      <c r="S13" s="45"/>
      <c r="T13" s="45"/>
      <c r="U13" s="45">
        <f>SUM(U14)</f>
        <v>12.8</v>
      </c>
    </row>
    <row r="14" spans="1:21" ht="22.8" customHeight="1">
      <c r="A14" s="33" t="s">
        <v>170</v>
      </c>
      <c r="B14" s="33" t="s">
        <v>178</v>
      </c>
      <c r="C14" s="33" t="s">
        <v>181</v>
      </c>
      <c r="D14" s="36" t="s">
        <v>182</v>
      </c>
      <c r="E14" s="37" t="s">
        <v>183</v>
      </c>
      <c r="F14" s="38">
        <v>13.81</v>
      </c>
      <c r="G14" s="45">
        <f>SUM(H14:J14)</f>
        <v>1.01</v>
      </c>
      <c r="H14" s="38">
        <v>1.01</v>
      </c>
      <c r="I14" s="45"/>
      <c r="J14" s="45"/>
      <c r="K14" s="45">
        <f>SUM(L14:U14)</f>
        <v>12.8</v>
      </c>
      <c r="L14" s="45"/>
      <c r="M14" s="45"/>
      <c r="N14" s="45"/>
      <c r="O14" s="45"/>
      <c r="P14" s="45"/>
      <c r="Q14" s="45"/>
      <c r="R14" s="45"/>
      <c r="S14" s="45"/>
      <c r="T14" s="45"/>
      <c r="U14" s="45">
        <v>12.8</v>
      </c>
    </row>
    <row r="15" spans="1:21" ht="22.8" customHeight="1">
      <c r="A15" s="33" t="s">
        <v>186</v>
      </c>
      <c r="B15" s="34"/>
      <c r="C15" s="34"/>
      <c r="D15" s="31" t="s">
        <v>187</v>
      </c>
      <c r="E15" s="35" t="s">
        <v>188</v>
      </c>
      <c r="F15" s="32">
        <v>9080</v>
      </c>
      <c r="G15" s="45"/>
      <c r="H15" s="45"/>
      <c r="I15" s="45"/>
      <c r="J15" s="45"/>
      <c r="K15" s="45">
        <f>SUM(L15:U15)</f>
        <v>9080</v>
      </c>
      <c r="L15" s="45"/>
      <c r="M15" s="32">
        <v>9080</v>
      </c>
      <c r="N15" s="45"/>
      <c r="O15" s="45"/>
      <c r="P15" s="45"/>
      <c r="Q15" s="45"/>
      <c r="R15" s="45"/>
      <c r="S15" s="45"/>
      <c r="T15" s="45"/>
      <c r="U15" s="45"/>
    </row>
    <row r="16" spans="1:21" ht="22.8" customHeight="1">
      <c r="A16" s="33" t="s">
        <v>186</v>
      </c>
      <c r="B16" s="33" t="s">
        <v>189</v>
      </c>
      <c r="C16" s="34"/>
      <c r="D16" s="36" t="s">
        <v>190</v>
      </c>
      <c r="E16" s="37" t="s">
        <v>191</v>
      </c>
      <c r="F16" s="38">
        <f>SUM(F17:F19)</f>
        <v>9080</v>
      </c>
      <c r="G16" s="45"/>
      <c r="H16" s="45"/>
      <c r="I16" s="45"/>
      <c r="J16" s="45"/>
      <c r="K16" s="45">
        <f t="shared" ref="K16:K32" si="4">SUM(L16:U16)</f>
        <v>9080</v>
      </c>
      <c r="L16" s="45"/>
      <c r="M16" s="38">
        <f>SUM(M17:M19)</f>
        <v>9080</v>
      </c>
      <c r="N16" s="45"/>
      <c r="O16" s="45"/>
      <c r="P16" s="45"/>
      <c r="Q16" s="45"/>
      <c r="R16" s="45"/>
      <c r="S16" s="45"/>
      <c r="T16" s="45"/>
      <c r="U16" s="45"/>
    </row>
    <row r="17" spans="1:21" ht="22.8" customHeight="1">
      <c r="A17" s="33" t="s">
        <v>186</v>
      </c>
      <c r="B17" s="33" t="s">
        <v>189</v>
      </c>
      <c r="C17" s="33">
        <v>1</v>
      </c>
      <c r="D17" s="36">
        <v>2120801</v>
      </c>
      <c r="E17" s="37" t="s">
        <v>650</v>
      </c>
      <c r="F17" s="38">
        <v>2000</v>
      </c>
      <c r="G17" s="45"/>
      <c r="H17" s="45"/>
      <c r="I17" s="45"/>
      <c r="J17" s="45"/>
      <c r="K17" s="45">
        <f t="shared" si="4"/>
        <v>2000</v>
      </c>
      <c r="L17" s="45"/>
      <c r="M17" s="38">
        <v>2000</v>
      </c>
      <c r="N17" s="45"/>
      <c r="O17" s="45"/>
      <c r="P17" s="45"/>
      <c r="Q17" s="45"/>
      <c r="R17" s="45"/>
      <c r="S17" s="45"/>
      <c r="T17" s="45"/>
      <c r="U17" s="45"/>
    </row>
    <row r="18" spans="1:21" ht="22.8" customHeight="1">
      <c r="A18" s="33" t="s">
        <v>186</v>
      </c>
      <c r="B18" s="33" t="s">
        <v>189</v>
      </c>
      <c r="C18" s="33" t="s">
        <v>184</v>
      </c>
      <c r="D18" s="36">
        <v>2120802</v>
      </c>
      <c r="E18" s="37" t="s">
        <v>651</v>
      </c>
      <c r="F18" s="38">
        <v>6800</v>
      </c>
      <c r="G18" s="45"/>
      <c r="H18" s="45"/>
      <c r="I18" s="45"/>
      <c r="J18" s="45"/>
      <c r="K18" s="45">
        <f t="shared" si="4"/>
        <v>6800</v>
      </c>
      <c r="L18" s="45"/>
      <c r="M18" s="38">
        <v>6800</v>
      </c>
      <c r="N18" s="45"/>
      <c r="O18" s="45"/>
      <c r="P18" s="45"/>
      <c r="Q18" s="45"/>
      <c r="R18" s="45"/>
      <c r="S18" s="45"/>
      <c r="T18" s="45"/>
      <c r="U18" s="45"/>
    </row>
    <row r="19" spans="1:21" ht="22.8" customHeight="1">
      <c r="A19" s="33" t="s">
        <v>186</v>
      </c>
      <c r="B19" s="33" t="s">
        <v>189</v>
      </c>
      <c r="C19" s="33" t="s">
        <v>181</v>
      </c>
      <c r="D19" s="36" t="s">
        <v>192</v>
      </c>
      <c r="E19" s="37" t="s">
        <v>193</v>
      </c>
      <c r="F19" s="38">
        <v>280</v>
      </c>
      <c r="G19" s="45"/>
      <c r="H19" s="45"/>
      <c r="I19" s="45"/>
      <c r="J19" s="45"/>
      <c r="K19" s="45">
        <f t="shared" si="4"/>
        <v>280</v>
      </c>
      <c r="L19" s="45"/>
      <c r="M19" s="38">
        <v>280</v>
      </c>
      <c r="N19" s="45"/>
      <c r="O19" s="45"/>
      <c r="P19" s="45"/>
      <c r="Q19" s="45"/>
      <c r="R19" s="45"/>
      <c r="S19" s="45"/>
      <c r="T19" s="45"/>
      <c r="U19" s="45"/>
    </row>
    <row r="20" spans="1:21" ht="22.8" customHeight="1">
      <c r="A20" s="33" t="s">
        <v>195</v>
      </c>
      <c r="B20" s="34"/>
      <c r="C20" s="34"/>
      <c r="D20" s="31" t="s">
        <v>196</v>
      </c>
      <c r="E20" s="35" t="s">
        <v>197</v>
      </c>
      <c r="F20" s="32">
        <f>SUM(F21)</f>
        <v>4503.6599999999989</v>
      </c>
      <c r="G20" s="45">
        <f>SUM(G21)</f>
        <v>1961.0600000000002</v>
      </c>
      <c r="H20" s="45">
        <f t="shared" ref="H20:U20" si="5">SUM(H21)</f>
        <v>1583.88</v>
      </c>
      <c r="I20" s="45">
        <f t="shared" si="5"/>
        <v>377.18</v>
      </c>
      <c r="J20" s="45">
        <f t="shared" si="5"/>
        <v>0</v>
      </c>
      <c r="K20" s="45">
        <f t="shared" si="5"/>
        <v>2542.6</v>
      </c>
      <c r="L20" s="45">
        <f t="shared" si="5"/>
        <v>0</v>
      </c>
      <c r="M20" s="45">
        <f t="shared" si="5"/>
        <v>2542.6</v>
      </c>
      <c r="N20" s="45">
        <f t="shared" si="5"/>
        <v>0</v>
      </c>
      <c r="O20" s="45">
        <f t="shared" si="5"/>
        <v>0</v>
      </c>
      <c r="P20" s="45">
        <f t="shared" si="5"/>
        <v>0</v>
      </c>
      <c r="Q20" s="45">
        <f t="shared" si="5"/>
        <v>0</v>
      </c>
      <c r="R20" s="45">
        <f t="shared" si="5"/>
        <v>0</v>
      </c>
      <c r="S20" s="45">
        <f t="shared" si="5"/>
        <v>0</v>
      </c>
      <c r="T20" s="45">
        <f t="shared" si="5"/>
        <v>0</v>
      </c>
      <c r="U20" s="45">
        <f t="shared" si="5"/>
        <v>0</v>
      </c>
    </row>
    <row r="21" spans="1:21" ht="22.8" customHeight="1">
      <c r="A21" s="33" t="s">
        <v>195</v>
      </c>
      <c r="B21" s="33" t="s">
        <v>185</v>
      </c>
      <c r="C21" s="34"/>
      <c r="D21" s="36" t="s">
        <v>198</v>
      </c>
      <c r="E21" s="37" t="s">
        <v>199</v>
      </c>
      <c r="F21" s="38">
        <f>SUM(F22:F29)</f>
        <v>4503.6599999999989</v>
      </c>
      <c r="G21" s="45">
        <f>SUM(G22:G29)</f>
        <v>1961.0600000000002</v>
      </c>
      <c r="H21" s="45">
        <f t="shared" ref="H21:U21" si="6">SUM(H22:H29)</f>
        <v>1583.88</v>
      </c>
      <c r="I21" s="45">
        <f t="shared" si="6"/>
        <v>377.18</v>
      </c>
      <c r="J21" s="45">
        <f t="shared" si="6"/>
        <v>0</v>
      </c>
      <c r="K21" s="45">
        <f t="shared" si="6"/>
        <v>2542.6</v>
      </c>
      <c r="L21" s="45">
        <f t="shared" si="6"/>
        <v>0</v>
      </c>
      <c r="M21" s="45">
        <f t="shared" si="6"/>
        <v>2542.6</v>
      </c>
      <c r="N21" s="45">
        <f t="shared" si="6"/>
        <v>0</v>
      </c>
      <c r="O21" s="45">
        <f t="shared" si="6"/>
        <v>0</v>
      </c>
      <c r="P21" s="45">
        <f t="shared" si="6"/>
        <v>0</v>
      </c>
      <c r="Q21" s="45">
        <f t="shared" si="6"/>
        <v>0</v>
      </c>
      <c r="R21" s="45">
        <f t="shared" si="6"/>
        <v>0</v>
      </c>
      <c r="S21" s="45">
        <f t="shared" si="6"/>
        <v>0</v>
      </c>
      <c r="T21" s="45">
        <f t="shared" si="6"/>
        <v>0</v>
      </c>
      <c r="U21" s="45">
        <f t="shared" si="6"/>
        <v>0</v>
      </c>
    </row>
    <row r="22" spans="1:21" ht="22.8" customHeight="1">
      <c r="A22" s="33" t="s">
        <v>195</v>
      </c>
      <c r="B22" s="33" t="s">
        <v>185</v>
      </c>
      <c r="C22" s="33" t="s">
        <v>185</v>
      </c>
      <c r="D22" s="36" t="s">
        <v>200</v>
      </c>
      <c r="E22" s="37" t="s">
        <v>201</v>
      </c>
      <c r="F22" s="38">
        <v>1961.06</v>
      </c>
      <c r="G22" s="45">
        <f>SUM(H22:J22)</f>
        <v>1961.0600000000002</v>
      </c>
      <c r="H22" s="45">
        <v>1583.88</v>
      </c>
      <c r="I22" s="45">
        <v>377.18</v>
      </c>
      <c r="J22" s="45"/>
      <c r="K22" s="45">
        <f t="shared" si="4"/>
        <v>0</v>
      </c>
      <c r="L22" s="45"/>
      <c r="M22" s="45"/>
      <c r="N22" s="45"/>
      <c r="O22" s="45"/>
      <c r="P22" s="45"/>
      <c r="Q22" s="45"/>
      <c r="R22" s="45"/>
      <c r="S22" s="45"/>
      <c r="T22" s="45"/>
      <c r="U22" s="45"/>
    </row>
    <row r="23" spans="1:21" ht="22.8" customHeight="1">
      <c r="A23" s="33" t="s">
        <v>195</v>
      </c>
      <c r="B23" s="33" t="s">
        <v>185</v>
      </c>
      <c r="C23" s="33" t="s">
        <v>185</v>
      </c>
      <c r="D23" s="36">
        <v>2200102</v>
      </c>
      <c r="E23" s="37" t="s">
        <v>653</v>
      </c>
      <c r="F23" s="38">
        <v>742.8</v>
      </c>
      <c r="G23" s="45"/>
      <c r="H23" s="45"/>
      <c r="I23" s="45"/>
      <c r="J23" s="45"/>
      <c r="K23" s="45">
        <f t="shared" si="4"/>
        <v>742.8</v>
      </c>
      <c r="L23" s="45"/>
      <c r="M23" s="38">
        <v>742.8</v>
      </c>
      <c r="N23" s="45"/>
      <c r="O23" s="45"/>
      <c r="P23" s="45"/>
      <c r="Q23" s="45"/>
      <c r="R23" s="45"/>
      <c r="S23" s="45"/>
      <c r="T23" s="45"/>
      <c r="U23" s="45"/>
    </row>
    <row r="24" spans="1:21" ht="22.8" customHeight="1">
      <c r="A24" s="33" t="s">
        <v>195</v>
      </c>
      <c r="B24" s="33" t="s">
        <v>185</v>
      </c>
      <c r="C24" s="33" t="s">
        <v>194</v>
      </c>
      <c r="D24" s="36" t="s">
        <v>202</v>
      </c>
      <c r="E24" s="37" t="s">
        <v>203</v>
      </c>
      <c r="F24" s="38">
        <v>305.3</v>
      </c>
      <c r="G24" s="45"/>
      <c r="H24" s="45"/>
      <c r="I24" s="45"/>
      <c r="J24" s="45"/>
      <c r="K24" s="45">
        <f t="shared" si="4"/>
        <v>305.3</v>
      </c>
      <c r="L24" s="45"/>
      <c r="M24" s="38">
        <v>305.3</v>
      </c>
      <c r="N24" s="45"/>
      <c r="O24" s="45"/>
      <c r="P24" s="45"/>
      <c r="Q24" s="45"/>
      <c r="R24" s="45"/>
      <c r="S24" s="45"/>
      <c r="T24" s="45"/>
      <c r="U24" s="45"/>
    </row>
    <row r="25" spans="1:21">
      <c r="A25" s="33" t="s">
        <v>195</v>
      </c>
      <c r="B25" s="33" t="s">
        <v>185</v>
      </c>
      <c r="C25" s="49" t="s">
        <v>654</v>
      </c>
      <c r="D25" s="36">
        <v>2200106</v>
      </c>
      <c r="E25" s="37" t="s">
        <v>656</v>
      </c>
      <c r="F25" s="38">
        <v>928.9</v>
      </c>
      <c r="G25" s="51"/>
      <c r="H25" s="51"/>
      <c r="I25" s="51"/>
      <c r="J25" s="51"/>
      <c r="K25" s="45">
        <f t="shared" si="4"/>
        <v>928.9</v>
      </c>
      <c r="L25" s="51"/>
      <c r="M25" s="38">
        <v>928.9</v>
      </c>
      <c r="N25" s="51"/>
      <c r="O25" s="51"/>
      <c r="P25" s="51"/>
      <c r="Q25" s="51"/>
      <c r="R25" s="51"/>
      <c r="S25" s="51"/>
      <c r="T25" s="51"/>
      <c r="U25" s="51"/>
    </row>
    <row r="26" spans="1:21">
      <c r="A26" s="33" t="s">
        <v>195</v>
      </c>
      <c r="B26" s="33" t="s">
        <v>185</v>
      </c>
      <c r="C26" s="49" t="s">
        <v>655</v>
      </c>
      <c r="D26" s="36">
        <v>2200109</v>
      </c>
      <c r="E26" s="37" t="s">
        <v>657</v>
      </c>
      <c r="F26" s="38">
        <v>326</v>
      </c>
      <c r="G26" s="51"/>
      <c r="H26" s="51"/>
      <c r="I26" s="51"/>
      <c r="J26" s="51"/>
      <c r="K26" s="45">
        <f t="shared" si="4"/>
        <v>326</v>
      </c>
      <c r="L26" s="51"/>
      <c r="M26" s="38">
        <v>326</v>
      </c>
      <c r="N26" s="51"/>
      <c r="O26" s="51"/>
      <c r="P26" s="51"/>
      <c r="Q26" s="51"/>
      <c r="R26" s="51"/>
      <c r="S26" s="51"/>
      <c r="T26" s="51"/>
      <c r="U26" s="51"/>
    </row>
    <row r="27" spans="1:21" ht="19.2">
      <c r="A27" s="33" t="s">
        <v>195</v>
      </c>
      <c r="B27" s="33" t="s">
        <v>185</v>
      </c>
      <c r="C27" s="49" t="s">
        <v>658</v>
      </c>
      <c r="D27" s="36">
        <v>2200113</v>
      </c>
      <c r="E27" s="37" t="s">
        <v>661</v>
      </c>
      <c r="F27" s="38">
        <v>115.2</v>
      </c>
      <c r="G27" s="51"/>
      <c r="H27" s="51"/>
      <c r="I27" s="51"/>
      <c r="J27" s="51"/>
      <c r="K27" s="45">
        <f t="shared" si="4"/>
        <v>115.2</v>
      </c>
      <c r="L27" s="51"/>
      <c r="M27" s="38">
        <v>115.2</v>
      </c>
      <c r="N27" s="51"/>
      <c r="O27" s="51"/>
      <c r="P27" s="51"/>
      <c r="Q27" s="51"/>
      <c r="R27" s="51"/>
      <c r="S27" s="51"/>
      <c r="T27" s="51"/>
      <c r="U27" s="51"/>
    </row>
    <row r="28" spans="1:21" ht="19.2">
      <c r="A28" s="33" t="s">
        <v>195</v>
      </c>
      <c r="B28" s="33" t="s">
        <v>185</v>
      </c>
      <c r="C28" s="49" t="s">
        <v>659</v>
      </c>
      <c r="D28" s="36">
        <v>2200114</v>
      </c>
      <c r="E28" s="37" t="s">
        <v>662</v>
      </c>
      <c r="F28" s="38">
        <v>33.4</v>
      </c>
      <c r="G28" s="51"/>
      <c r="H28" s="51"/>
      <c r="I28" s="51"/>
      <c r="J28" s="51"/>
      <c r="K28" s="45">
        <f t="shared" si="4"/>
        <v>33.4</v>
      </c>
      <c r="L28" s="51"/>
      <c r="M28" s="38">
        <v>33.4</v>
      </c>
      <c r="N28" s="51"/>
      <c r="O28" s="51"/>
      <c r="P28" s="51"/>
      <c r="Q28" s="51"/>
      <c r="R28" s="51"/>
      <c r="S28" s="51"/>
      <c r="T28" s="51"/>
      <c r="U28" s="51"/>
    </row>
    <row r="29" spans="1:21" ht="19.2">
      <c r="A29" s="33" t="s">
        <v>195</v>
      </c>
      <c r="B29" s="33" t="s">
        <v>185</v>
      </c>
      <c r="C29" s="49" t="s">
        <v>660</v>
      </c>
      <c r="D29" s="36">
        <v>2200129</v>
      </c>
      <c r="E29" s="37" t="s">
        <v>663</v>
      </c>
      <c r="F29" s="38">
        <v>91</v>
      </c>
      <c r="G29" s="51"/>
      <c r="H29" s="51"/>
      <c r="I29" s="51"/>
      <c r="J29" s="51"/>
      <c r="K29" s="45">
        <f t="shared" si="4"/>
        <v>91</v>
      </c>
      <c r="L29" s="51"/>
      <c r="M29" s="38">
        <v>91</v>
      </c>
      <c r="N29" s="51"/>
      <c r="O29" s="51"/>
      <c r="P29" s="51"/>
      <c r="Q29" s="51"/>
      <c r="R29" s="51"/>
      <c r="S29" s="51"/>
      <c r="T29" s="51"/>
      <c r="U29" s="51"/>
    </row>
    <row r="30" spans="1:21">
      <c r="A30" s="33" t="s">
        <v>204</v>
      </c>
      <c r="B30" s="34"/>
      <c r="C30" s="34"/>
      <c r="D30" s="31" t="s">
        <v>205</v>
      </c>
      <c r="E30" s="35" t="s">
        <v>206</v>
      </c>
      <c r="F30" s="29">
        <f>SUM(F31)</f>
        <v>165.48</v>
      </c>
      <c r="G30" s="45">
        <f t="shared" ref="G30:G31" si="7">SUM(H30:J30)</f>
        <v>165.48</v>
      </c>
      <c r="H30" s="51">
        <v>165.48</v>
      </c>
      <c r="I30" s="51"/>
      <c r="J30" s="51"/>
      <c r="K30" s="45">
        <f t="shared" si="4"/>
        <v>0</v>
      </c>
      <c r="L30" s="51"/>
      <c r="M30" s="51"/>
      <c r="N30" s="51"/>
      <c r="O30" s="51"/>
      <c r="P30" s="51"/>
      <c r="Q30" s="51"/>
      <c r="R30" s="51"/>
      <c r="S30" s="51"/>
      <c r="T30" s="51"/>
      <c r="U30" s="51"/>
    </row>
    <row r="31" spans="1:21" ht="19.2">
      <c r="A31" s="33" t="s">
        <v>204</v>
      </c>
      <c r="B31" s="33" t="s">
        <v>184</v>
      </c>
      <c r="C31" s="34"/>
      <c r="D31" s="36" t="s">
        <v>207</v>
      </c>
      <c r="E31" s="37" t="s">
        <v>208</v>
      </c>
      <c r="F31" s="29">
        <f>SUM(F32)</f>
        <v>165.48</v>
      </c>
      <c r="G31" s="45">
        <f t="shared" si="7"/>
        <v>165.48</v>
      </c>
      <c r="H31" s="51">
        <v>165.48</v>
      </c>
      <c r="I31" s="51"/>
      <c r="J31" s="51"/>
      <c r="K31" s="45">
        <f t="shared" si="4"/>
        <v>0</v>
      </c>
      <c r="L31" s="51"/>
      <c r="M31" s="51"/>
      <c r="N31" s="51"/>
      <c r="O31" s="51"/>
      <c r="P31" s="51"/>
      <c r="Q31" s="51"/>
      <c r="R31" s="51"/>
      <c r="S31" s="51"/>
      <c r="T31" s="51"/>
      <c r="U31" s="51"/>
    </row>
    <row r="32" spans="1:21" ht="19.2">
      <c r="A32" s="33" t="s">
        <v>204</v>
      </c>
      <c r="B32" s="33" t="s">
        <v>184</v>
      </c>
      <c r="C32" s="33" t="s">
        <v>185</v>
      </c>
      <c r="D32" s="36" t="s">
        <v>209</v>
      </c>
      <c r="E32" s="37" t="s">
        <v>210</v>
      </c>
      <c r="F32" s="38">
        <v>165.48</v>
      </c>
      <c r="G32" s="45">
        <f>SUM(H32:J32)</f>
        <v>165.48</v>
      </c>
      <c r="H32" s="51">
        <v>165.48</v>
      </c>
      <c r="I32" s="51"/>
      <c r="J32" s="51"/>
      <c r="K32" s="45">
        <f t="shared" si="4"/>
        <v>0</v>
      </c>
      <c r="L32" s="51"/>
      <c r="M32" s="51"/>
      <c r="N32" s="51"/>
      <c r="O32" s="51"/>
      <c r="P32" s="51"/>
      <c r="Q32" s="51"/>
      <c r="R32" s="51"/>
      <c r="S32" s="51"/>
      <c r="T32" s="51"/>
      <c r="U32" s="51"/>
    </row>
  </sheetData>
  <mergeCells count="10">
    <mergeCell ref="T1:U1"/>
    <mergeCell ref="A2:U2"/>
    <mergeCell ref="A3:S3"/>
    <mergeCell ref="T3:U3"/>
    <mergeCell ref="A4:C4"/>
    <mergeCell ref="G4:J4"/>
    <mergeCell ref="K4:U4"/>
    <mergeCell ref="D4:D5"/>
    <mergeCell ref="E4:E5"/>
    <mergeCell ref="F4:F5"/>
  </mergeCells>
  <phoneticPr fontId="14" type="noConversion"/>
  <printOptions horizontalCentered="1"/>
  <pageMargins left="7.7777777777777807E-2" right="7.7777777777777807E-2" top="7.7777777777777807E-2" bottom="7.7777777777777807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7" workbookViewId="0">
      <selection activeCell="D41" sqref="D41"/>
    </sheetView>
  </sheetViews>
  <sheetFormatPr defaultColWidth="9" defaultRowHeight="14.4"/>
  <cols>
    <col min="1" max="1" width="24.5546875" customWidth="1"/>
    <col min="2" max="2" width="16" customWidth="1"/>
    <col min="3" max="4" width="22.21875" customWidth="1"/>
  </cols>
  <sheetData>
    <row r="1" spans="1:4" ht="16.350000000000001" customHeight="1">
      <c r="A1" s="1"/>
      <c r="D1" s="13" t="s">
        <v>244</v>
      </c>
    </row>
    <row r="2" spans="1:4" ht="31.95" customHeight="1">
      <c r="A2" s="106" t="s">
        <v>11</v>
      </c>
      <c r="B2" s="106"/>
      <c r="C2" s="106"/>
      <c r="D2" s="106"/>
    </row>
    <row r="3" spans="1:4" ht="18.899999999999999" customHeight="1">
      <c r="A3" s="102" t="s">
        <v>30</v>
      </c>
      <c r="B3" s="102"/>
      <c r="C3" s="102"/>
      <c r="D3" s="7" t="s">
        <v>31</v>
      </c>
    </row>
    <row r="4" spans="1:4" ht="20.25" customHeight="1">
      <c r="A4" s="104" t="s">
        <v>32</v>
      </c>
      <c r="B4" s="104"/>
      <c r="C4" s="104" t="s">
        <v>33</v>
      </c>
      <c r="D4" s="104"/>
    </row>
    <row r="5" spans="1:4" ht="20.25" customHeight="1">
      <c r="A5" s="2" t="s">
        <v>34</v>
      </c>
      <c r="B5" s="2" t="s">
        <v>35</v>
      </c>
      <c r="C5" s="2" t="s">
        <v>34</v>
      </c>
      <c r="D5" s="2" t="s">
        <v>35</v>
      </c>
    </row>
    <row r="6" spans="1:4" ht="20.25" customHeight="1">
      <c r="A6" s="11" t="s">
        <v>245</v>
      </c>
      <c r="B6" s="10">
        <f>SUM(B7,B10:B12)</f>
        <v>13021.86</v>
      </c>
      <c r="C6" s="11" t="s">
        <v>246</v>
      </c>
      <c r="D6" s="23">
        <f>SUM(D7:D36)</f>
        <v>14075.06</v>
      </c>
    </row>
    <row r="7" spans="1:4" ht="20.25" customHeight="1">
      <c r="A7" s="3" t="s">
        <v>247</v>
      </c>
      <c r="B7" s="4">
        <f>SUM(B8:B9)</f>
        <v>3941.86</v>
      </c>
      <c r="C7" s="3" t="s">
        <v>40</v>
      </c>
      <c r="D7" s="17"/>
    </row>
    <row r="8" spans="1:4" ht="20.25" customHeight="1">
      <c r="A8" s="3" t="s">
        <v>248</v>
      </c>
      <c r="B8" s="4">
        <v>2874.34</v>
      </c>
      <c r="C8" s="3" t="s">
        <v>44</v>
      </c>
      <c r="D8" s="17"/>
    </row>
    <row r="9" spans="1:4" ht="31.05" customHeight="1">
      <c r="A9" s="3" t="s">
        <v>47</v>
      </c>
      <c r="B9" s="4">
        <v>1067.52</v>
      </c>
      <c r="C9" s="3" t="s">
        <v>48</v>
      </c>
      <c r="D9" s="17"/>
    </row>
    <row r="10" spans="1:4" ht="20.25" customHeight="1">
      <c r="A10" s="3" t="s">
        <v>249</v>
      </c>
      <c r="B10" s="4">
        <v>9080</v>
      </c>
      <c r="C10" s="3" t="s">
        <v>52</v>
      </c>
      <c r="D10" s="17"/>
    </row>
    <row r="11" spans="1:4" ht="20.25" customHeight="1">
      <c r="A11" s="3" t="s">
        <v>250</v>
      </c>
      <c r="B11" s="4"/>
      <c r="C11" s="3" t="s">
        <v>56</v>
      </c>
      <c r="D11" s="17"/>
    </row>
    <row r="12" spans="1:4" ht="20.25" customHeight="1">
      <c r="A12" s="3" t="s">
        <v>251</v>
      </c>
      <c r="B12" s="4"/>
      <c r="C12" s="3" t="s">
        <v>60</v>
      </c>
      <c r="D12" s="17"/>
    </row>
    <row r="13" spans="1:4" ht="20.25" customHeight="1">
      <c r="A13" s="11" t="s">
        <v>252</v>
      </c>
      <c r="B13" s="10">
        <f>SUM(B14:B18)</f>
        <v>1053.2</v>
      </c>
      <c r="C13" s="3" t="s">
        <v>64</v>
      </c>
      <c r="D13" s="17"/>
    </row>
    <row r="14" spans="1:4" ht="20.25" customHeight="1">
      <c r="A14" s="3" t="s">
        <v>247</v>
      </c>
      <c r="B14" s="4"/>
      <c r="C14" s="3" t="s">
        <v>68</v>
      </c>
      <c r="D14" s="17">
        <v>325.92</v>
      </c>
    </row>
    <row r="15" spans="1:4" ht="20.25" customHeight="1">
      <c r="A15" s="3" t="s">
        <v>249</v>
      </c>
      <c r="B15" s="4"/>
      <c r="C15" s="3" t="s">
        <v>72</v>
      </c>
      <c r="D15" s="17"/>
    </row>
    <row r="16" spans="1:4" ht="20.25" customHeight="1">
      <c r="A16" s="3" t="s">
        <v>250</v>
      </c>
      <c r="B16" s="4"/>
      <c r="C16" s="3" t="s">
        <v>76</v>
      </c>
      <c r="D16" s="17"/>
    </row>
    <row r="17" spans="1:4" ht="20.25" customHeight="1">
      <c r="A17" s="3" t="s">
        <v>251</v>
      </c>
      <c r="B17" s="4"/>
      <c r="C17" s="3" t="s">
        <v>80</v>
      </c>
      <c r="D17" s="17"/>
    </row>
    <row r="18" spans="1:4" ht="20.25" customHeight="1">
      <c r="A18" s="3" t="s">
        <v>664</v>
      </c>
      <c r="B18" s="4">
        <v>1053.2</v>
      </c>
      <c r="C18" s="3" t="s">
        <v>84</v>
      </c>
      <c r="D18" s="17">
        <v>9080</v>
      </c>
    </row>
    <row r="19" spans="1:4" ht="20.25" customHeight="1">
      <c r="A19" s="3"/>
      <c r="B19" s="3"/>
      <c r="C19" s="3" t="s">
        <v>88</v>
      </c>
      <c r="D19" s="17"/>
    </row>
    <row r="20" spans="1:4" ht="20.25" customHeight="1">
      <c r="A20" s="3"/>
      <c r="B20" s="3"/>
      <c r="C20" s="3" t="s">
        <v>92</v>
      </c>
      <c r="D20" s="17"/>
    </row>
    <row r="21" spans="1:4" ht="20.25" customHeight="1">
      <c r="A21" s="3"/>
      <c r="B21" s="3"/>
      <c r="C21" s="3" t="s">
        <v>96</v>
      </c>
      <c r="D21" s="17"/>
    </row>
    <row r="22" spans="1:4" ht="20.25" customHeight="1">
      <c r="A22" s="3"/>
      <c r="B22" s="3"/>
      <c r="C22" s="3" t="s">
        <v>99</v>
      </c>
      <c r="D22" s="17"/>
    </row>
    <row r="23" spans="1:4" ht="20.25" customHeight="1">
      <c r="A23" s="3"/>
      <c r="B23" s="3"/>
      <c r="C23" s="3" t="s">
        <v>102</v>
      </c>
      <c r="D23" s="17"/>
    </row>
    <row r="24" spans="1:4" ht="20.25" customHeight="1">
      <c r="A24" s="3"/>
      <c r="B24" s="3"/>
      <c r="C24" s="3" t="s">
        <v>104</v>
      </c>
      <c r="D24" s="17"/>
    </row>
    <row r="25" spans="1:4" ht="20.25" customHeight="1">
      <c r="A25" s="3"/>
      <c r="B25" s="3"/>
      <c r="C25" s="3" t="s">
        <v>106</v>
      </c>
      <c r="D25" s="17">
        <v>4503.66</v>
      </c>
    </row>
    <row r="26" spans="1:4" ht="20.25" customHeight="1">
      <c r="A26" s="3"/>
      <c r="B26" s="3"/>
      <c r="C26" s="3" t="s">
        <v>108</v>
      </c>
      <c r="D26" s="17">
        <v>165.48</v>
      </c>
    </row>
    <row r="27" spans="1:4" ht="20.25" customHeight="1">
      <c r="A27" s="3"/>
      <c r="B27" s="3"/>
      <c r="C27" s="3" t="s">
        <v>110</v>
      </c>
      <c r="D27" s="17"/>
    </row>
    <row r="28" spans="1:4" ht="20.25" customHeight="1">
      <c r="A28" s="3"/>
      <c r="B28" s="3"/>
      <c r="C28" s="3" t="s">
        <v>112</v>
      </c>
      <c r="D28" s="17"/>
    </row>
    <row r="29" spans="1:4" ht="20.25" customHeight="1">
      <c r="A29" s="3"/>
      <c r="B29" s="3"/>
      <c r="C29" s="3" t="s">
        <v>114</v>
      </c>
      <c r="D29" s="17"/>
    </row>
    <row r="30" spans="1:4" ht="20.25" customHeight="1">
      <c r="A30" s="3"/>
      <c r="B30" s="3"/>
      <c r="C30" s="3" t="s">
        <v>116</v>
      </c>
      <c r="D30" s="17"/>
    </row>
    <row r="31" spans="1:4" ht="20.25" customHeight="1">
      <c r="A31" s="3"/>
      <c r="B31" s="3"/>
      <c r="C31" s="3" t="s">
        <v>118</v>
      </c>
      <c r="D31" s="17"/>
    </row>
    <row r="32" spans="1:4" ht="20.25" customHeight="1">
      <c r="A32" s="3"/>
      <c r="B32" s="3"/>
      <c r="C32" s="3" t="s">
        <v>120</v>
      </c>
      <c r="D32" s="17"/>
    </row>
    <row r="33" spans="1:4" ht="20.25" customHeight="1">
      <c r="A33" s="3"/>
      <c r="B33" s="3"/>
      <c r="C33" s="3" t="s">
        <v>122</v>
      </c>
      <c r="D33" s="17"/>
    </row>
    <row r="34" spans="1:4" ht="20.25" customHeight="1">
      <c r="A34" s="3"/>
      <c r="B34" s="3"/>
      <c r="C34" s="3" t="s">
        <v>123</v>
      </c>
      <c r="D34" s="17"/>
    </row>
    <row r="35" spans="1:4" ht="20.25" customHeight="1">
      <c r="A35" s="3"/>
      <c r="B35" s="3"/>
      <c r="C35" s="3" t="s">
        <v>124</v>
      </c>
      <c r="D35" s="17"/>
    </row>
    <row r="36" spans="1:4" ht="20.25" customHeight="1">
      <c r="A36" s="3"/>
      <c r="B36" s="3"/>
      <c r="C36" s="3" t="s">
        <v>125</v>
      </c>
      <c r="D36" s="17"/>
    </row>
    <row r="37" spans="1:4" ht="20.25" customHeight="1">
      <c r="A37" s="3"/>
      <c r="B37" s="3"/>
      <c r="C37" s="3"/>
      <c r="D37" s="3"/>
    </row>
    <row r="38" spans="1:4" ht="20.25" customHeight="1">
      <c r="A38" s="11"/>
      <c r="B38" s="11"/>
      <c r="C38" s="11" t="s">
        <v>253</v>
      </c>
      <c r="D38" s="10"/>
    </row>
    <row r="39" spans="1:4" ht="20.25" customHeight="1">
      <c r="A39" s="11"/>
      <c r="B39" s="11"/>
      <c r="C39" s="11"/>
      <c r="D39" s="11"/>
    </row>
    <row r="40" spans="1:4" ht="20.25" customHeight="1">
      <c r="A40" s="14" t="s">
        <v>254</v>
      </c>
      <c r="B40" s="10">
        <f>SUM(B13,B6)</f>
        <v>14075.060000000001</v>
      </c>
      <c r="C40" s="14" t="s">
        <v>255</v>
      </c>
      <c r="D40" s="23">
        <f>SUM(D38,D6)</f>
        <v>14075.06</v>
      </c>
    </row>
  </sheetData>
  <mergeCells count="4">
    <mergeCell ref="A2:D2"/>
    <mergeCell ref="A3:C3"/>
    <mergeCell ref="A4:B4"/>
    <mergeCell ref="C4:D4"/>
  </mergeCells>
  <phoneticPr fontId="14" type="noConversion"/>
  <printOptions horizontalCentered="1"/>
  <pageMargins left="7.7777777777777807E-2" right="7.7777777777777807E-2" top="7.7777777777777807E-2" bottom="7.7777777777777807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pane ySplit="6" topLeftCell="A7" activePane="bottomLeft" state="frozen"/>
      <selection pane="bottomLeft" activeCell="G7" sqref="G7:K7"/>
    </sheetView>
  </sheetViews>
  <sheetFormatPr defaultColWidth="9"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1"/>
      <c r="D1" s="1"/>
      <c r="K1" s="13" t="s">
        <v>256</v>
      </c>
    </row>
    <row r="2" spans="1:11" ht="31.05" customHeight="1">
      <c r="A2" s="106" t="s">
        <v>12</v>
      </c>
      <c r="B2" s="106"/>
      <c r="C2" s="106"/>
      <c r="D2" s="106"/>
      <c r="E2" s="106"/>
      <c r="F2" s="106"/>
      <c r="G2" s="106"/>
      <c r="H2" s="106"/>
      <c r="I2" s="106"/>
      <c r="J2" s="106"/>
      <c r="K2" s="106"/>
    </row>
    <row r="3" spans="1:11" ht="24.15" customHeight="1">
      <c r="A3" s="102" t="s">
        <v>30</v>
      </c>
      <c r="B3" s="102"/>
      <c r="C3" s="102"/>
      <c r="D3" s="102"/>
      <c r="E3" s="102"/>
      <c r="F3" s="102"/>
      <c r="G3" s="102"/>
      <c r="H3" s="102"/>
      <c r="I3" s="102"/>
      <c r="J3" s="103" t="s">
        <v>31</v>
      </c>
      <c r="K3" s="103"/>
    </row>
    <row r="4" spans="1:11" ht="19.8" customHeight="1">
      <c r="A4" s="104" t="s">
        <v>158</v>
      </c>
      <c r="B4" s="104"/>
      <c r="C4" s="104"/>
      <c r="D4" s="104" t="s">
        <v>159</v>
      </c>
      <c r="E4" s="104" t="s">
        <v>160</v>
      </c>
      <c r="F4" s="104" t="s">
        <v>135</v>
      </c>
      <c r="G4" s="104" t="s">
        <v>161</v>
      </c>
      <c r="H4" s="104"/>
      <c r="I4" s="104"/>
      <c r="J4" s="104"/>
      <c r="K4" s="104" t="s">
        <v>162</v>
      </c>
    </row>
    <row r="5" spans="1:11" ht="19.8" customHeight="1">
      <c r="A5" s="104"/>
      <c r="B5" s="104"/>
      <c r="C5" s="104"/>
      <c r="D5" s="104"/>
      <c r="E5" s="104"/>
      <c r="F5" s="104"/>
      <c r="G5" s="104" t="s">
        <v>137</v>
      </c>
      <c r="H5" s="104" t="s">
        <v>257</v>
      </c>
      <c r="I5" s="104"/>
      <c r="J5" s="104" t="s">
        <v>258</v>
      </c>
      <c r="K5" s="104"/>
    </row>
    <row r="6" spans="1:11" ht="24.15" customHeight="1">
      <c r="A6" s="2" t="s">
        <v>166</v>
      </c>
      <c r="B6" s="2" t="s">
        <v>167</v>
      </c>
      <c r="C6" s="2" t="s">
        <v>168</v>
      </c>
      <c r="D6" s="104"/>
      <c r="E6" s="104"/>
      <c r="F6" s="104"/>
      <c r="G6" s="104"/>
      <c r="H6" s="2" t="s">
        <v>236</v>
      </c>
      <c r="I6" s="2" t="s">
        <v>223</v>
      </c>
      <c r="J6" s="104"/>
      <c r="K6" s="104"/>
    </row>
    <row r="7" spans="1:11" ht="22.8" customHeight="1">
      <c r="A7" s="3"/>
      <c r="B7" s="3"/>
      <c r="C7" s="3"/>
      <c r="D7" s="11"/>
      <c r="E7" s="11" t="s">
        <v>135</v>
      </c>
      <c r="F7" s="10">
        <f>SUM(F8)</f>
        <v>4995.0599999999986</v>
      </c>
      <c r="G7" s="10">
        <f t="shared" ref="G7:K7" si="0">SUM(G8)</f>
        <v>2375.61</v>
      </c>
      <c r="H7" s="10">
        <f t="shared" si="0"/>
        <v>2062.48</v>
      </c>
      <c r="I7" s="10">
        <f t="shared" si="0"/>
        <v>0</v>
      </c>
      <c r="J7" s="10">
        <f t="shared" si="0"/>
        <v>377.18</v>
      </c>
      <c r="K7" s="10">
        <f t="shared" si="0"/>
        <v>2542.6</v>
      </c>
    </row>
    <row r="8" spans="1:11" ht="22.8" customHeight="1">
      <c r="A8" s="3"/>
      <c r="B8" s="3"/>
      <c r="C8" s="3"/>
      <c r="D8" s="9" t="s">
        <v>153</v>
      </c>
      <c r="E8" s="9" t="s">
        <v>154</v>
      </c>
      <c r="F8" s="10">
        <f>SUM(F9)</f>
        <v>4995.0599999999986</v>
      </c>
      <c r="G8" s="10">
        <f t="shared" ref="G8:K8" si="1">SUM(G9)</f>
        <v>2375.61</v>
      </c>
      <c r="H8" s="10">
        <f t="shared" si="1"/>
        <v>2062.48</v>
      </c>
      <c r="I8" s="10">
        <f t="shared" si="1"/>
        <v>0</v>
      </c>
      <c r="J8" s="10">
        <f t="shared" si="1"/>
        <v>377.18</v>
      </c>
      <c r="K8" s="10">
        <f t="shared" si="1"/>
        <v>2542.6</v>
      </c>
    </row>
    <row r="9" spans="1:11" ht="22.8" customHeight="1">
      <c r="A9" s="18"/>
      <c r="B9" s="18"/>
      <c r="C9" s="18"/>
      <c r="D9" s="16" t="s">
        <v>155</v>
      </c>
      <c r="E9" s="16" t="s">
        <v>156</v>
      </c>
      <c r="F9" s="26">
        <f>SUM(F10,F16,F26,)</f>
        <v>4995.0599999999986</v>
      </c>
      <c r="G9" s="10">
        <f>SUM(G10,G16,G26)</f>
        <v>2375.61</v>
      </c>
      <c r="H9" s="10">
        <f t="shared" ref="H9:K9" si="2">SUM(H10,H16,H26)</f>
        <v>2062.48</v>
      </c>
      <c r="I9" s="10">
        <f t="shared" si="2"/>
        <v>0</v>
      </c>
      <c r="J9" s="10">
        <f t="shared" si="2"/>
        <v>377.18</v>
      </c>
      <c r="K9" s="10">
        <f t="shared" si="2"/>
        <v>2542.6</v>
      </c>
    </row>
    <row r="10" spans="1:11" ht="22.8" customHeight="1">
      <c r="A10" s="33" t="s">
        <v>170</v>
      </c>
      <c r="B10" s="34"/>
      <c r="C10" s="34"/>
      <c r="D10" s="31" t="s">
        <v>171</v>
      </c>
      <c r="E10" s="35" t="s">
        <v>172</v>
      </c>
      <c r="F10" s="29">
        <f>SUM(F11,F14)</f>
        <v>325.91999999999996</v>
      </c>
      <c r="G10" s="10">
        <v>249.07</v>
      </c>
      <c r="H10" s="29">
        <f>SUM(H11,H14)</f>
        <v>313.11999999999995</v>
      </c>
      <c r="I10" s="10">
        <v>0</v>
      </c>
      <c r="J10" s="10">
        <v>0</v>
      </c>
      <c r="K10" s="10">
        <v>0</v>
      </c>
    </row>
    <row r="11" spans="1:11" ht="22.8" customHeight="1">
      <c r="A11" s="33" t="s">
        <v>170</v>
      </c>
      <c r="B11" s="33" t="s">
        <v>173</v>
      </c>
      <c r="C11" s="34"/>
      <c r="D11" s="36" t="s">
        <v>174</v>
      </c>
      <c r="E11" s="37" t="s">
        <v>175</v>
      </c>
      <c r="F11" s="38">
        <f>SUM(F12:F13)</f>
        <v>312.10999999999996</v>
      </c>
      <c r="G11" s="10">
        <v>222.73</v>
      </c>
      <c r="H11" s="38">
        <f>SUM(H12:H13)</f>
        <v>312.10999999999996</v>
      </c>
      <c r="I11" s="10">
        <v>0</v>
      </c>
      <c r="J11" s="10">
        <v>0</v>
      </c>
      <c r="K11" s="10">
        <v>0</v>
      </c>
    </row>
    <row r="12" spans="1:11" ht="22.8" customHeight="1">
      <c r="A12" s="33" t="s">
        <v>170</v>
      </c>
      <c r="B12" s="33" t="s">
        <v>173</v>
      </c>
      <c r="C12" s="33" t="s">
        <v>173</v>
      </c>
      <c r="D12" s="36" t="s">
        <v>176</v>
      </c>
      <c r="E12" s="37" t="s">
        <v>177</v>
      </c>
      <c r="F12" s="38">
        <v>297.27999999999997</v>
      </c>
      <c r="G12" s="4">
        <v>222.73</v>
      </c>
      <c r="H12" s="38">
        <v>297.27999999999997</v>
      </c>
      <c r="I12" s="17"/>
      <c r="J12" s="17"/>
      <c r="K12" s="17"/>
    </row>
    <row r="13" spans="1:11" ht="22.8" customHeight="1">
      <c r="A13" s="33" t="s">
        <v>170</v>
      </c>
      <c r="B13" s="33" t="s">
        <v>173</v>
      </c>
      <c r="C13" s="33">
        <v>6</v>
      </c>
      <c r="D13" s="36">
        <v>2080506</v>
      </c>
      <c r="E13" s="37" t="s">
        <v>652</v>
      </c>
      <c r="F13" s="38">
        <v>14.83</v>
      </c>
      <c r="G13" s="10">
        <v>13.8</v>
      </c>
      <c r="H13" s="38">
        <v>14.83</v>
      </c>
      <c r="I13" s="10">
        <v>0</v>
      </c>
      <c r="J13" s="10">
        <v>0</v>
      </c>
      <c r="K13" s="10">
        <v>0</v>
      </c>
    </row>
    <row r="14" spans="1:11" ht="22.8" customHeight="1">
      <c r="A14" s="33" t="s">
        <v>170</v>
      </c>
      <c r="B14" s="33" t="s">
        <v>178</v>
      </c>
      <c r="C14" s="34"/>
      <c r="D14" s="36" t="s">
        <v>179</v>
      </c>
      <c r="E14" s="37" t="s">
        <v>180</v>
      </c>
      <c r="F14" s="38">
        <f>SUM(F15)</f>
        <v>13.81</v>
      </c>
      <c r="G14" s="4">
        <v>13.8</v>
      </c>
      <c r="H14" s="38">
        <f>SUM(H15)</f>
        <v>1.01</v>
      </c>
      <c r="I14" s="17"/>
      <c r="J14" s="17"/>
      <c r="K14" s="17">
        <f>SUM(K15)</f>
        <v>12.8</v>
      </c>
    </row>
    <row r="15" spans="1:11" ht="22.8" customHeight="1">
      <c r="A15" s="33" t="s">
        <v>170</v>
      </c>
      <c r="B15" s="33" t="s">
        <v>178</v>
      </c>
      <c r="C15" s="33" t="s">
        <v>181</v>
      </c>
      <c r="D15" s="36" t="s">
        <v>182</v>
      </c>
      <c r="E15" s="37" t="s">
        <v>183</v>
      </c>
      <c r="F15" s="38">
        <v>13.81</v>
      </c>
      <c r="G15" s="10">
        <v>12.54</v>
      </c>
      <c r="H15" s="38">
        <v>1.01</v>
      </c>
      <c r="I15" s="10">
        <v>0</v>
      </c>
      <c r="J15" s="10">
        <v>0</v>
      </c>
      <c r="K15" s="10">
        <v>12.8</v>
      </c>
    </row>
    <row r="16" spans="1:11" ht="22.8" customHeight="1">
      <c r="A16" s="33" t="s">
        <v>195</v>
      </c>
      <c r="B16" s="34"/>
      <c r="C16" s="34"/>
      <c r="D16" s="31" t="s">
        <v>196</v>
      </c>
      <c r="E16" s="35" t="s">
        <v>197</v>
      </c>
      <c r="F16" s="32">
        <f>SUM(F17)</f>
        <v>4503.6599999999989</v>
      </c>
      <c r="G16" s="10">
        <f t="shared" ref="G16:J16" si="3">SUM(G17)</f>
        <v>1961.0600000000002</v>
      </c>
      <c r="H16" s="10">
        <f t="shared" si="3"/>
        <v>1583.88</v>
      </c>
      <c r="I16" s="10">
        <f t="shared" si="3"/>
        <v>0</v>
      </c>
      <c r="J16" s="10">
        <f t="shared" si="3"/>
        <v>377.18</v>
      </c>
      <c r="K16" s="10">
        <f>SUM(K17)</f>
        <v>2542.6</v>
      </c>
    </row>
    <row r="17" spans="1:11" ht="22.8" customHeight="1">
      <c r="A17" s="33" t="s">
        <v>195</v>
      </c>
      <c r="B17" s="33" t="s">
        <v>185</v>
      </c>
      <c r="C17" s="34"/>
      <c r="D17" s="36" t="s">
        <v>198</v>
      </c>
      <c r="E17" s="37" t="s">
        <v>199</v>
      </c>
      <c r="F17" s="38">
        <f>SUM(F18:F25)</f>
        <v>4503.6599999999989</v>
      </c>
      <c r="G17" s="17">
        <f t="shared" ref="G17:J17" si="4">SUM(G18:G25)</f>
        <v>1961.0600000000002</v>
      </c>
      <c r="H17" s="17">
        <f t="shared" si="4"/>
        <v>1583.88</v>
      </c>
      <c r="I17" s="17">
        <f t="shared" si="4"/>
        <v>0</v>
      </c>
      <c r="J17" s="17">
        <f t="shared" si="4"/>
        <v>377.18</v>
      </c>
      <c r="K17" s="17">
        <f>SUM(K18:K25)</f>
        <v>2542.6</v>
      </c>
    </row>
    <row r="18" spans="1:11" ht="22.8" customHeight="1">
      <c r="A18" s="33" t="s">
        <v>195</v>
      </c>
      <c r="B18" s="33" t="s">
        <v>185</v>
      </c>
      <c r="C18" s="33" t="s">
        <v>185</v>
      </c>
      <c r="D18" s="36" t="s">
        <v>200</v>
      </c>
      <c r="E18" s="37" t="s">
        <v>201</v>
      </c>
      <c r="F18" s="38">
        <v>1961.06</v>
      </c>
      <c r="G18" s="10">
        <f t="shared" ref="G18:G19" si="5">SUM(H18:J18)</f>
        <v>1961.0600000000002</v>
      </c>
      <c r="H18" s="17">
        <v>1583.88</v>
      </c>
      <c r="I18" s="17"/>
      <c r="J18" s="17">
        <v>377.18</v>
      </c>
      <c r="K18" s="17"/>
    </row>
    <row r="19" spans="1:11" ht="22.8" customHeight="1">
      <c r="A19" s="33" t="s">
        <v>195</v>
      </c>
      <c r="B19" s="33" t="s">
        <v>185</v>
      </c>
      <c r="C19" s="33" t="s">
        <v>185</v>
      </c>
      <c r="D19" s="36">
        <v>2200102</v>
      </c>
      <c r="E19" s="37" t="s">
        <v>653</v>
      </c>
      <c r="F19" s="38">
        <v>742.8</v>
      </c>
      <c r="G19" s="10">
        <f t="shared" si="5"/>
        <v>0</v>
      </c>
      <c r="H19" s="17"/>
      <c r="I19" s="17"/>
      <c r="J19" s="17"/>
      <c r="K19" s="38">
        <v>742.8</v>
      </c>
    </row>
    <row r="20" spans="1:11" ht="22.8" customHeight="1">
      <c r="A20" s="33" t="s">
        <v>195</v>
      </c>
      <c r="B20" s="33" t="s">
        <v>185</v>
      </c>
      <c r="C20" s="33" t="s">
        <v>194</v>
      </c>
      <c r="D20" s="36" t="s">
        <v>202</v>
      </c>
      <c r="E20" s="37" t="s">
        <v>203</v>
      </c>
      <c r="F20" s="38">
        <v>305.3</v>
      </c>
      <c r="G20" s="4"/>
      <c r="H20" s="17"/>
      <c r="I20" s="17"/>
      <c r="J20" s="17"/>
      <c r="K20" s="38">
        <v>305.3</v>
      </c>
    </row>
    <row r="21" spans="1:11" ht="22.8" customHeight="1">
      <c r="A21" s="33" t="s">
        <v>195</v>
      </c>
      <c r="B21" s="33" t="s">
        <v>185</v>
      </c>
      <c r="C21" s="49" t="s">
        <v>654</v>
      </c>
      <c r="D21" s="36">
        <v>2200106</v>
      </c>
      <c r="E21" s="37" t="s">
        <v>656</v>
      </c>
      <c r="F21" s="38">
        <v>928.9</v>
      </c>
      <c r="G21" s="4"/>
      <c r="H21" s="17"/>
      <c r="I21" s="17"/>
      <c r="J21" s="17"/>
      <c r="K21" s="38">
        <v>928.9</v>
      </c>
    </row>
    <row r="22" spans="1:11" ht="22.8" customHeight="1">
      <c r="A22" s="33" t="s">
        <v>195</v>
      </c>
      <c r="B22" s="33" t="s">
        <v>185</v>
      </c>
      <c r="C22" s="49" t="s">
        <v>655</v>
      </c>
      <c r="D22" s="36">
        <v>2200109</v>
      </c>
      <c r="E22" s="37" t="s">
        <v>657</v>
      </c>
      <c r="F22" s="38">
        <v>326</v>
      </c>
      <c r="G22" s="10"/>
      <c r="H22" s="10"/>
      <c r="I22" s="10"/>
      <c r="J22" s="10"/>
      <c r="K22" s="38">
        <v>326</v>
      </c>
    </row>
    <row r="23" spans="1:11" ht="22.8" customHeight="1">
      <c r="A23" s="33" t="s">
        <v>195</v>
      </c>
      <c r="B23" s="33" t="s">
        <v>185</v>
      </c>
      <c r="C23" s="49" t="s">
        <v>658</v>
      </c>
      <c r="D23" s="36">
        <v>2200113</v>
      </c>
      <c r="E23" s="37" t="s">
        <v>661</v>
      </c>
      <c r="F23" s="38">
        <v>115.2</v>
      </c>
      <c r="G23" s="10"/>
      <c r="H23" s="10"/>
      <c r="I23" s="10"/>
      <c r="J23" s="10"/>
      <c r="K23" s="38">
        <v>115.2</v>
      </c>
    </row>
    <row r="24" spans="1:11" ht="22.8" customHeight="1">
      <c r="A24" s="33" t="s">
        <v>195</v>
      </c>
      <c r="B24" s="33" t="s">
        <v>185</v>
      </c>
      <c r="C24" s="49" t="s">
        <v>659</v>
      </c>
      <c r="D24" s="36">
        <v>2200114</v>
      </c>
      <c r="E24" s="37" t="s">
        <v>662</v>
      </c>
      <c r="F24" s="38">
        <v>33.4</v>
      </c>
      <c r="G24" s="4"/>
      <c r="H24" s="17"/>
      <c r="I24" s="17"/>
      <c r="J24" s="17"/>
      <c r="K24" s="38">
        <v>33.4</v>
      </c>
    </row>
    <row r="25" spans="1:11" ht="22.8" customHeight="1">
      <c r="A25" s="33" t="s">
        <v>195</v>
      </c>
      <c r="B25" s="33" t="s">
        <v>185</v>
      </c>
      <c r="C25" s="49" t="s">
        <v>660</v>
      </c>
      <c r="D25" s="36">
        <v>2200129</v>
      </c>
      <c r="E25" s="37" t="s">
        <v>663</v>
      </c>
      <c r="F25" s="38">
        <v>91</v>
      </c>
      <c r="G25" s="4"/>
      <c r="H25" s="17"/>
      <c r="I25" s="17"/>
      <c r="J25" s="17"/>
      <c r="K25" s="38">
        <v>91</v>
      </c>
    </row>
    <row r="26" spans="1:11" ht="22.8" customHeight="1">
      <c r="A26" s="33" t="s">
        <v>204</v>
      </c>
      <c r="B26" s="34"/>
      <c r="C26" s="34"/>
      <c r="D26" s="31" t="s">
        <v>205</v>
      </c>
      <c r="E26" s="35" t="s">
        <v>206</v>
      </c>
      <c r="F26" s="29">
        <f>SUM(F27)</f>
        <v>165.48</v>
      </c>
      <c r="G26" s="10">
        <f t="shared" ref="G26:G27" si="6">SUM(H26:J26)</f>
        <v>165.48</v>
      </c>
      <c r="H26" s="17">
        <f>SUM(H27)</f>
        <v>165.48</v>
      </c>
      <c r="I26" s="17"/>
      <c r="J26" s="17"/>
      <c r="K26" s="17"/>
    </row>
    <row r="27" spans="1:11" ht="22.8" customHeight="1">
      <c r="A27" s="33" t="s">
        <v>204</v>
      </c>
      <c r="B27" s="33" t="s">
        <v>184</v>
      </c>
      <c r="C27" s="34"/>
      <c r="D27" s="36" t="s">
        <v>207</v>
      </c>
      <c r="E27" s="37" t="s">
        <v>208</v>
      </c>
      <c r="F27" s="29">
        <f>SUM(F28)</f>
        <v>165.48</v>
      </c>
      <c r="G27" s="10">
        <f t="shared" si="6"/>
        <v>165.48</v>
      </c>
      <c r="H27" s="10">
        <f>SUM(H28)</f>
        <v>165.48</v>
      </c>
      <c r="I27" s="10">
        <v>0</v>
      </c>
      <c r="J27" s="10">
        <v>0</v>
      </c>
      <c r="K27" s="10">
        <v>0</v>
      </c>
    </row>
    <row r="28" spans="1:11" ht="22.8" customHeight="1">
      <c r="A28" s="33" t="s">
        <v>204</v>
      </c>
      <c r="B28" s="33" t="s">
        <v>184</v>
      </c>
      <c r="C28" s="33" t="s">
        <v>185</v>
      </c>
      <c r="D28" s="36" t="s">
        <v>209</v>
      </c>
      <c r="E28" s="37" t="s">
        <v>210</v>
      </c>
      <c r="F28" s="38">
        <v>165.48</v>
      </c>
      <c r="G28" s="10">
        <f>SUM(H28:J28)</f>
        <v>165.48</v>
      </c>
      <c r="H28" s="10">
        <v>165.48</v>
      </c>
      <c r="I28" s="10">
        <v>0</v>
      </c>
      <c r="J28" s="10">
        <v>0</v>
      </c>
      <c r="K28" s="10">
        <v>0</v>
      </c>
    </row>
    <row r="29" spans="1:11" ht="16.350000000000001" customHeight="1">
      <c r="A29" s="109" t="s">
        <v>259</v>
      </c>
      <c r="B29" s="109"/>
      <c r="C29" s="109"/>
      <c r="D29" s="109"/>
      <c r="E29" s="109"/>
    </row>
  </sheetData>
  <mergeCells count="13">
    <mergeCell ref="A29:E29"/>
    <mergeCell ref="D4:D6"/>
    <mergeCell ref="E4:E6"/>
    <mergeCell ref="F4:F6"/>
    <mergeCell ref="G5:G6"/>
    <mergeCell ref="A4:C5"/>
    <mergeCell ref="A2:K2"/>
    <mergeCell ref="A3:I3"/>
    <mergeCell ref="J3:K3"/>
    <mergeCell ref="G4:J4"/>
    <mergeCell ref="H5:I5"/>
    <mergeCell ref="J5:J6"/>
    <mergeCell ref="K4:K6"/>
  </mergeCells>
  <phoneticPr fontId="14" type="noConversion"/>
  <printOptions horizontalCentered="1"/>
  <pageMargins left="7.7777777777777807E-2" right="7.7777777777777807E-2" top="7.7777777777777807E-2" bottom="7.7777777777777807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2024-01-19T20:03:00Z</dcterms:created>
  <dcterms:modified xsi:type="dcterms:W3CDTF">2025-08-22T00:43:07Z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EE38B90285964D3682DA1B657B2E32D6_12</vt:lpwstr>
  </property>
</Properties>
</file>