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80" yWindow="510" windowWidth="29040" windowHeight="10530" firstSheet="18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8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6" r:id="rId25"/>
  </sheets>
  <calcPr calcId="125725"/>
</workbook>
</file>

<file path=xl/calcChain.xml><?xml version="1.0" encoding="utf-8"?>
<calcChain xmlns="http://schemas.openxmlformats.org/spreadsheetml/2006/main">
  <c r="G6" i="5"/>
  <c r="H6"/>
  <c r="F6"/>
  <c r="G7"/>
  <c r="H7"/>
  <c r="F7"/>
  <c r="G8"/>
  <c r="H8"/>
  <c r="F8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9"/>
  <c r="G6" i="6" l="1"/>
  <c r="H6"/>
  <c r="I6"/>
  <c r="M6"/>
  <c r="F6"/>
  <c r="G7"/>
  <c r="H7"/>
  <c r="I7"/>
  <c r="M7"/>
  <c r="F7"/>
  <c r="G8"/>
  <c r="H8"/>
  <c r="I8"/>
  <c r="M8"/>
  <c r="F10"/>
  <c r="F11"/>
  <c r="F12"/>
  <c r="F13"/>
  <c r="F14"/>
  <c r="F15"/>
  <c r="F16"/>
  <c r="F17"/>
  <c r="F18"/>
  <c r="F19"/>
  <c r="F20"/>
  <c r="F21"/>
  <c r="F22"/>
  <c r="F23"/>
  <c r="F24"/>
  <c r="F25"/>
  <c r="F9"/>
  <c r="G24" i="7"/>
  <c r="F24" s="1"/>
  <c r="K21"/>
  <c r="K22"/>
  <c r="G19"/>
  <c r="F19" s="1"/>
  <c r="K12"/>
  <c r="K11"/>
  <c r="F11"/>
  <c r="H8"/>
  <c r="H7" s="1"/>
  <c r="H6" s="1"/>
  <c r="I8"/>
  <c r="I7" s="1"/>
  <c r="I6" s="1"/>
  <c r="M8"/>
  <c r="M7" s="1"/>
  <c r="M6" s="1"/>
  <c r="Q8"/>
  <c r="Q7" s="1"/>
  <c r="Q6" s="1"/>
  <c r="S8"/>
  <c r="S7" s="1"/>
  <c r="S6" s="1"/>
  <c r="G13"/>
  <c r="G14"/>
  <c r="G16"/>
  <c r="G17"/>
  <c r="G18"/>
  <c r="K10"/>
  <c r="K15"/>
  <c r="K20"/>
  <c r="K23"/>
  <c r="K25"/>
  <c r="G9"/>
  <c r="F43" i="28"/>
  <c r="J42"/>
  <c r="J39" s="1"/>
  <c r="G41"/>
  <c r="F41" s="1"/>
  <c r="H40"/>
  <c r="H39"/>
  <c r="F38"/>
  <c r="J37"/>
  <c r="J36" s="1"/>
  <c r="F36" s="1"/>
  <c r="F35"/>
  <c r="F34"/>
  <c r="F33"/>
  <c r="J32"/>
  <c r="J31" s="1"/>
  <c r="F31" s="1"/>
  <c r="G30"/>
  <c r="F30"/>
  <c r="G29"/>
  <c r="F29" s="1"/>
  <c r="H28"/>
  <c r="H27" s="1"/>
  <c r="G26"/>
  <c r="F26" s="1"/>
  <c r="G25"/>
  <c r="H24"/>
  <c r="G23"/>
  <c r="F23" s="1"/>
  <c r="H22"/>
  <c r="G21"/>
  <c r="F21" s="1"/>
  <c r="G20"/>
  <c r="H19"/>
  <c r="F18"/>
  <c r="J17"/>
  <c r="F17" s="1"/>
  <c r="F15"/>
  <c r="J14"/>
  <c r="J13" s="1"/>
  <c r="F12"/>
  <c r="J11"/>
  <c r="F11" s="1"/>
  <c r="G9"/>
  <c r="F9" s="1"/>
  <c r="I8"/>
  <c r="H8"/>
  <c r="H7" s="1"/>
  <c r="G8"/>
  <c r="F8" s="1"/>
  <c r="I7"/>
  <c r="I44" s="1"/>
  <c r="J10" l="1"/>
  <c r="F10" s="1"/>
  <c r="G7"/>
  <c r="F7" s="1"/>
  <c r="H16"/>
  <c r="G40"/>
  <c r="F40" s="1"/>
  <c r="G19"/>
  <c r="G16" s="1"/>
  <c r="G24"/>
  <c r="F24" s="1"/>
  <c r="F32"/>
  <c r="J16"/>
  <c r="F20"/>
  <c r="G22"/>
  <c r="F22" s="1"/>
  <c r="F25"/>
  <c r="G39"/>
  <c r="F39" s="1"/>
  <c r="G28"/>
  <c r="G27" s="1"/>
  <c r="F8" i="6"/>
  <c r="F21" i="7"/>
  <c r="F22"/>
  <c r="F18"/>
  <c r="F23"/>
  <c r="F16"/>
  <c r="F20"/>
  <c r="F25"/>
  <c r="F17"/>
  <c r="F13"/>
  <c r="F14"/>
  <c r="K8"/>
  <c r="K7" s="1"/>
  <c r="K6" s="1"/>
  <c r="F12"/>
  <c r="F15"/>
  <c r="G8"/>
  <c r="G7" s="1"/>
  <c r="G6" s="1"/>
  <c r="F10"/>
  <c r="F9"/>
  <c r="F13" i="28"/>
  <c r="J44"/>
  <c r="F19"/>
  <c r="H44"/>
  <c r="F14"/>
  <c r="F37"/>
  <c r="F42"/>
  <c r="F16" l="1"/>
  <c r="F44" s="1"/>
  <c r="G44"/>
  <c r="F28"/>
  <c r="F27" s="1"/>
  <c r="F8" i="7"/>
  <c r="F7" s="1"/>
  <c r="F6" s="1"/>
  <c r="C16" i="10" l="1"/>
  <c r="E27"/>
  <c r="C20"/>
  <c r="C21"/>
  <c r="C22"/>
  <c r="C23"/>
  <c r="C24"/>
  <c r="C25"/>
  <c r="C26"/>
  <c r="C19"/>
  <c r="E18"/>
  <c r="C6"/>
  <c r="D6"/>
  <c r="D27" s="1"/>
  <c r="C8"/>
  <c r="C9"/>
  <c r="C10"/>
  <c r="C11"/>
  <c r="C12"/>
  <c r="C13"/>
  <c r="C14"/>
  <c r="C15"/>
  <c r="C17"/>
  <c r="C7"/>
  <c r="C18" l="1"/>
  <c r="C27" s="1"/>
  <c r="F10" i="11" l="1"/>
  <c r="F11"/>
  <c r="F12"/>
  <c r="F13"/>
  <c r="F14"/>
  <c r="F15"/>
  <c r="F9"/>
  <c r="G6"/>
  <c r="H6"/>
  <c r="I6"/>
  <c r="J6"/>
  <c r="K6"/>
  <c r="G7"/>
  <c r="H7"/>
  <c r="I7"/>
  <c r="J7"/>
  <c r="K7"/>
  <c r="H8"/>
  <c r="I8"/>
  <c r="J8"/>
  <c r="K8"/>
  <c r="G8"/>
  <c r="G10"/>
  <c r="G11"/>
  <c r="G12"/>
  <c r="G13"/>
  <c r="G14"/>
  <c r="G15"/>
  <c r="G9"/>
  <c r="F8" l="1"/>
  <c r="F7" s="1"/>
  <c r="F6" s="1"/>
  <c r="F11" i="12" l="1"/>
  <c r="F12"/>
  <c r="S8"/>
  <c r="S7" s="1"/>
  <c r="S6" s="1"/>
  <c r="F13"/>
  <c r="F15"/>
  <c r="S9"/>
  <c r="L10"/>
  <c r="L11"/>
  <c r="L12"/>
  <c r="L13"/>
  <c r="L14"/>
  <c r="L9"/>
  <c r="L8" s="1"/>
  <c r="L7" s="1"/>
  <c r="L6" s="1"/>
  <c r="T7"/>
  <c r="T6" s="1"/>
  <c r="H8"/>
  <c r="H7" s="1"/>
  <c r="H6" s="1"/>
  <c r="I8"/>
  <c r="I7" s="1"/>
  <c r="I6" s="1"/>
  <c r="J8"/>
  <c r="J7" s="1"/>
  <c r="J6" s="1"/>
  <c r="K8"/>
  <c r="K7" s="1"/>
  <c r="K6" s="1"/>
  <c r="M8"/>
  <c r="M7" s="1"/>
  <c r="M6" s="1"/>
  <c r="N8"/>
  <c r="N7" s="1"/>
  <c r="N6" s="1"/>
  <c r="O8"/>
  <c r="O7" s="1"/>
  <c r="O6" s="1"/>
  <c r="Q8"/>
  <c r="Q7" s="1"/>
  <c r="Q6" s="1"/>
  <c r="R8"/>
  <c r="R7" s="1"/>
  <c r="R6" s="1"/>
  <c r="T8"/>
  <c r="V8"/>
  <c r="V7" s="1"/>
  <c r="V6" s="1"/>
  <c r="G9"/>
  <c r="G8" s="1"/>
  <c r="G7" s="1"/>
  <c r="G6" s="1"/>
  <c r="F14" l="1"/>
  <c r="F10"/>
  <c r="F9"/>
  <c r="F8" l="1"/>
  <c r="F7" s="1"/>
  <c r="F6" s="1"/>
  <c r="C8" i="23" l="1"/>
  <c r="C7" s="1"/>
  <c r="D8"/>
  <c r="D7" s="1"/>
  <c r="E8"/>
  <c r="F8"/>
  <c r="J8"/>
  <c r="J7" s="1"/>
  <c r="E7"/>
  <c r="F7"/>
  <c r="M7"/>
  <c r="M8"/>
</calcChain>
</file>

<file path=xl/sharedStrings.xml><?xml version="1.0" encoding="utf-8"?>
<sst xmlns="http://schemas.openxmlformats.org/spreadsheetml/2006/main" count="1950" uniqueCount="775">
  <si>
    <t>2025年部门预算公开表</t>
  </si>
  <si>
    <t>单位编码：</t>
  </si>
  <si>
    <t>603001</t>
  </si>
  <si>
    <t>单位名称：</t>
  </si>
  <si>
    <t>临武高新技术产业开发区管理委员会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</si>
  <si>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</si>
  <si>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</si>
  <si>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</si>
  <si>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</si>
  <si>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</si>
  <si>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</si>
  <si>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</si>
  <si>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</si>
  <si>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</si>
  <si>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</si>
  <si>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</si>
  <si>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</si>
  <si>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</si>
  <si>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</si>
  <si>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</si>
  <si>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</si>
  <si>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</si>
  <si>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</si>
  <si>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</si>
  <si>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</si>
  <si>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</si>
  <si>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</si>
  <si>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</si>
  <si>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</si>
  <si>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</si>
  <si>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</si>
  <si>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单位：603001_临武高新技术产业开发区管理委员会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</si>
  <si>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</si>
  <si>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</si>
  <si>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</si>
  <si>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</si>
  <si>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</si>
  <si>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</si>
  <si>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</si>
  <si>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</si>
  <si>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</si>
  <si>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</si>
  <si>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</si>
  <si>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</si>
  <si>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</si>
  <si>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</si>
  <si>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</si>
  <si>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</si>
  <si>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</si>
  <si>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</si>
  <si>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</si>
  <si>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</si>
  <si>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</si>
  <si>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</si>
  <si>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</si>
  <si>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</si>
  <si>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</si>
  <si>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</si>
  <si>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</si>
  <si>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</si>
  <si>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</si>
  <si>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</si>
  <si>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</si>
  <si>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</si>
  <si>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</si>
  <si>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</si>
  <si>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</si>
  <si>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</si>
  <si>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</si>
  <si>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</si>
  <si>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</si>
  <si>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</si>
  <si>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</si>
  <si>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</si>
  <si>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</si>
  <si>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</si>
  <si>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</si>
  <si>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</si>
  <si>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</si>
  <si>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</si>
  <si>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</si>
  <si>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</si>
  <si>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</si>
  <si>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</si>
  <si>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</si>
  <si>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</si>
  <si>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</si>
  <si>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</si>
  <si>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</si>
  <si>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</si>
  <si>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</si>
  <si>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</si>
  <si>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</si>
  <si>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</si>
  <si>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</si>
  <si>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</si>
  <si>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</si>
  <si>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</si>
  <si>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</si>
  <si>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</si>
  <si>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</si>
  <si>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</si>
  <si>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</si>
  <si>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</si>
  <si>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</si>
  <si>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</si>
  <si>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</si>
  <si>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</si>
  <si>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</si>
  <si>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</si>
  <si>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</si>
  <si>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</si>
  <si>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</si>
  <si>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</si>
  <si>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</si>
  <si>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</si>
  <si>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</si>
  <si>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</si>
  <si>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</si>
  <si>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</si>
  <si>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</si>
  <si>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</si>
  <si>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</si>
  <si>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</si>
  <si>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</si>
  <si>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</si>
  <si>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</si>
  <si>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</si>
  <si>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</si>
  <si>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</si>
  <si>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</si>
  <si>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</si>
  <si>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</si>
  <si>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</si>
  <si>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</si>
  <si>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</si>
  <si>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</si>
  <si>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</si>
  <si>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</si>
  <si>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</si>
  <si>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</si>
  <si>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</si>
  <si>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</si>
  <si>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</si>
  <si>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</si>
  <si>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</si>
  <si>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</si>
  <si>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</si>
  <si>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</si>
  <si>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</si>
  <si>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</si>
  <si>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</si>
  <si>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</si>
  <si>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</si>
  <si>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</si>
  <si>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 xml:space="preserve">  603001</t>
  </si>
  <si>
    <t xml:space="preserve">  临武高新技术产业开发区管理委员会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</si>
  <si>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</si>
  <si>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</si>
  <si>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</si>
  <si>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</si>
  <si>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</si>
  <si>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</si>
  <si>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</si>
  <si>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</si>
  <si>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</si>
  <si>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</si>
  <si>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</si>
  <si>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</si>
  <si>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临武高新技术产业开发区管理委员会</t>
  </si>
  <si>
    <t>201</t>
  </si>
  <si>
    <t>03</t>
  </si>
  <si>
    <t>01</t>
  </si>
  <si>
    <t>206</t>
  </si>
  <si>
    <t>04</t>
  </si>
  <si>
    <t>208</t>
  </si>
  <si>
    <t>05</t>
  </si>
  <si>
    <t>06</t>
  </si>
  <si>
    <t>11</t>
  </si>
  <si>
    <t>99</t>
  </si>
  <si>
    <t>27</t>
  </si>
  <si>
    <t>02</t>
  </si>
  <si>
    <t>210</t>
  </si>
  <si>
    <t>212</t>
  </si>
  <si>
    <t xml:space="preserve">   212</t>
  </si>
  <si>
    <t xml:space="preserve">   城乡社区支出</t>
  </si>
  <si>
    <t>08</t>
  </si>
  <si>
    <t>221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</si>
  <si>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</si>
  <si>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</si>
  <si>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</si>
  <si>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</si>
  <si>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</si>
  <si>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</si>
  <si>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</si>
  <si>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</si>
  <si>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</si>
  <si>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</si>
  <si>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</si>
  <si>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</si>
  <si>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</si>
  <si>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</si>
  <si>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</si>
  <si>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</si>
  <si>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</si>
  <si>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</si>
  <si>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603001</t>
  </si>
  <si>
    <t xml:space="preserve">    行政运行</t>
  </si>
  <si>
    <t xml:space="preserve">    科技成果转化与扩散</t>
  </si>
  <si>
    <t xml:space="preserve">    机关事业单位基本养老保险缴费支出</t>
  </si>
  <si>
    <t xml:space="preserve">    机关事业单位职业年金缴费支出</t>
  </si>
  <si>
    <t xml:space="preserve">    其他残疾人事业支出</t>
  </si>
  <si>
    <t xml:space="preserve">    财政对失业保险基金的补助</t>
  </si>
  <si>
    <t xml:space="preserve">    财政对工伤保险基金的补助</t>
  </si>
  <si>
    <t xml:space="preserve">    事业单位医疗</t>
  </si>
  <si>
    <t xml:space="preserve">    征地和拆迁补偿支出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</si>
  <si>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</si>
  <si>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</si>
  <si>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</si>
  <si>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</si>
  <si>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</si>
  <si>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</si>
  <si>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</si>
  <si>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</si>
  <si>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</si>
  <si>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</si>
  <si>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</si>
  <si>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</si>
  <si>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</si>
  <si>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</si>
  <si>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</si>
  <si>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</si>
  <si>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</si>
  <si>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</si>
  <si>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</si>
  <si>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</si>
  <si>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</si>
  <si>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</si>
  <si>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</si>
  <si>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</si>
  <si>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</si>
  <si>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</si>
  <si>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</si>
  <si>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</si>
  <si>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</si>
  <si>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</si>
  <si>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</si>
  <si>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</si>
  <si>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</si>
  <si>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</si>
  <si>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</si>
  <si>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</si>
  <si>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</si>
  <si>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</si>
  <si>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</si>
  <si>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</si>
  <si>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</si>
  <si>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</si>
  <si>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</si>
  <si>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</si>
  <si>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</si>
  <si>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</si>
  <si>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</si>
  <si>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</si>
  <si>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</si>
  <si>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</si>
  <si>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</si>
  <si>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</si>
  <si>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</si>
  <si>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</si>
  <si>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</si>
  <si>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</si>
  <si>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</si>
  <si>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</si>
  <si>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30206</t>
  </si>
  <si>
    <t xml:space="preserve">  电费</t>
  </si>
  <si>
    <t xml:space="preserve">  30205</t>
  </si>
  <si>
    <t xml:space="preserve">  水费</t>
  </si>
  <si>
    <t xml:space="preserve">  30228</t>
  </si>
  <si>
    <t xml:space="preserve">  工会经费</t>
  </si>
  <si>
    <t xml:space="preserve">  30211</t>
  </si>
  <si>
    <t xml:space="preserve">  差旅费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</si>
  <si>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</si>
  <si>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</si>
  <si>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</si>
  <si>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</si>
  <si>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</si>
  <si>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</si>
  <si>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</si>
  <si>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</si>
  <si>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</si>
  <si>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</si>
  <si>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</si>
  <si>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</si>
  <si>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</si>
  <si>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</si>
  <si>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</si>
  <si>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</si>
  <si>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</si>
  <si>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</si>
  <si>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</si>
  <si>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</si>
  <si>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</si>
  <si>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</si>
  <si>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</si>
  <si>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</si>
  <si>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</si>
  <si>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</si>
  <si>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</si>
  <si>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</si>
  <si>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</si>
  <si>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</si>
  <si>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</si>
  <si>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</si>
  <si>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</si>
  <si>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</si>
  <si>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</si>
  <si>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</si>
  <si>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</si>
  <si>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</si>
  <si>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</si>
  <si>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</si>
  <si>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</si>
  <si>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</si>
  <si>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</si>
  <si>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</si>
  <si>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</si>
  <si>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</si>
  <si>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</si>
  <si>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</si>
  <si>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</si>
  <si>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</si>
  <si>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</si>
  <si>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</si>
  <si>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</si>
  <si>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</si>
  <si>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</si>
  <si>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</si>
  <si>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</si>
  <si>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</si>
  <si>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</si>
  <si>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</si>
  <si>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</si>
  <si>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</si>
  <si>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</si>
  <si>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</si>
  <si>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</si>
  <si>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</si>
  <si>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</si>
  <si>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</si>
  <si>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</si>
  <si>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</si>
  <si>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</si>
  <si>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</si>
  <si>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</si>
  <si>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</si>
  <si>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</si>
  <si>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</si>
  <si>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</si>
  <si>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</si>
  <si>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</si>
  <si>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</si>
  <si>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</si>
  <si>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</si>
  <si>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</si>
  <si>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 xml:space="preserve">    21208</t>
  </si>
  <si>
    <t xml:space="preserve">    国有土地使用权出让收入安排的支出</t>
  </si>
  <si>
    <t xml:space="preserve">     2120801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</si>
  <si>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</si>
  <si>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</si>
  <si>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</si>
  <si>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</si>
  <si>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</si>
  <si>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</si>
  <si>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</si>
  <si>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</si>
  <si>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</si>
  <si>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</si>
  <si>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</si>
  <si>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</si>
  <si>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</si>
  <si>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</si>
  <si>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</si>
  <si>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</si>
  <si>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</si>
  <si>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</si>
  <si>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</si>
  <si>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</si>
  <si>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603001</t>
  </si>
  <si>
    <t xml:space="preserve">   预安矿贸企业产业引导资金</t>
  </si>
  <si>
    <t xml:space="preserve">   预安残疾人保障金</t>
  </si>
  <si>
    <t xml:space="preserve">   预安园区产业引导资金</t>
  </si>
  <si>
    <t xml:space="preserve">   预安征地和拆迁补偿支出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</si>
  <si>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</si>
  <si>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</si>
  <si>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</si>
  <si>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</si>
  <si>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</si>
  <si>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</si>
  <si>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</si>
  <si>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</si>
  <si>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</si>
  <si>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</si>
  <si>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</si>
  <si>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</si>
  <si>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</si>
  <si>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</si>
  <si>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预安矿贸企业产业引导资金</t>
  </si>
  <si>
    <t>完成2025年度应引导的企业扶持政策兑现工作</t>
  </si>
  <si>
    <t>成本指标</t>
  </si>
  <si>
    <t>经济成本指标</t>
  </si>
  <si>
    <t>扶持资金总额控制在预算成本之内</t>
  </si>
  <si>
    <t>万元</t>
  </si>
  <si>
    <t>≤</t>
  </si>
  <si>
    <t>10</t>
  </si>
  <si>
    <t>单个企业扶持资金控制数</t>
  </si>
  <si>
    <t>1000</t>
  </si>
  <si>
    <t>每一个单个企业扶持资金超1000万元扣1分，超10个企业不计分</t>
  </si>
  <si>
    <t>社会成本指标</t>
  </si>
  <si>
    <t>生态环境成本指标</t>
  </si>
  <si>
    <t>产出指标</t>
  </si>
  <si>
    <t>数量指标</t>
  </si>
  <si>
    <t>扶持的企业技工贸收入</t>
  </si>
  <si>
    <t>2</t>
  </si>
  <si>
    <t>2亿元以上计10分，2-1.8亿元计9分，1.8-1.6亿元计8分，1.6-1.4亿元计7分，1.4-1.2亿元计6分，1.2-1亿元计5分，1-0.8亿元计4分，0.8-0.6亿元计3分，0.6-0.4亿元计2分，0.4-0.2亿元计1分，0.2亿元以下不计分</t>
  </si>
  <si>
    <t>亿元</t>
  </si>
  <si>
    <t>≥</t>
  </si>
  <si>
    <t>质量指标</t>
  </si>
  <si>
    <t>扶持的企业规模</t>
  </si>
  <si>
    <t>达标</t>
  </si>
  <si>
    <t>规模以上</t>
  </si>
  <si>
    <t>每1家不达标企业扣1分，超10家不计分</t>
  </si>
  <si>
    <t>定性</t>
  </si>
  <si>
    <t>时效指标</t>
  </si>
  <si>
    <t>扶持审批完成后资金支付时间</t>
  </si>
  <si>
    <t>3</t>
  </si>
  <si>
    <t>每1家企业资金支付时间超3个月上扣1分，超10家不计分</t>
  </si>
  <si>
    <t>月</t>
  </si>
  <si>
    <t xml:space="preserve">效益指标 </t>
  </si>
  <si>
    <t>经济效益指标</t>
  </si>
  <si>
    <t>扶持的企业技工贸收入增长</t>
  </si>
  <si>
    <t>10%以上的计10分，10%-9%的计9分；9%-8%的计8分；8-7%的计7分；7-6%的计6分；6-5%的计5分；5-4%的计4分；4-3%的计3分；3-2%的计2分；2-1%的计1分；1%以下的不计分</t>
  </si>
  <si>
    <t>%</t>
  </si>
  <si>
    <t>社会效益指标</t>
  </si>
  <si>
    <t>扶持的企业带动新增就业人数</t>
  </si>
  <si>
    <t>50</t>
  </si>
  <si>
    <t>50人以上计10分，50-48人计9分，48-46人计8分，46-44人计7分，44-42人计6分，42-40人计5分，40-38人计4分，38-36人计3分，36-34人计2分，34-32人计1分，32人以下不计分</t>
  </si>
  <si>
    <t>人</t>
  </si>
  <si>
    <t>生态效益指标</t>
  </si>
  <si>
    <t>企业技术升级能耗减低</t>
  </si>
  <si>
    <t>可持续影响指标</t>
  </si>
  <si>
    <t>满意度指标</t>
  </si>
  <si>
    <t>服务对象满意度指标</t>
  </si>
  <si>
    <t>在企业务工人员满意度</t>
  </si>
  <si>
    <t>95</t>
  </si>
  <si>
    <t>满意度95%以上的计5分，90%-95%的计4分；85%-90%的计3分；80%-85%的计2分；75%-80%的计1分；75%以下的不计分</t>
  </si>
  <si>
    <t>5</t>
  </si>
  <si>
    <t>扶持的企业对园区工作满意度</t>
  </si>
  <si>
    <t xml:space="preserve">  预安残疾人保障金</t>
  </si>
  <si>
    <t>预安残疾人保障金</t>
  </si>
  <si>
    <t>2.4</t>
  </si>
  <si>
    <t>预安残疾人保障金1</t>
  </si>
  <si>
    <t>完成不扣分</t>
  </si>
  <si>
    <t>=</t>
  </si>
  <si>
    <t>预安残疾人保障金8</t>
  </si>
  <si>
    <t>预安残疾人保障金2</t>
  </si>
  <si>
    <t>预安残疾人保障金9</t>
  </si>
  <si>
    <t>预安残疾人保障金3</t>
  </si>
  <si>
    <t>预安残疾人保障金10</t>
  </si>
  <si>
    <t>预安残疾人保障金5</t>
  </si>
  <si>
    <t>预安残疾人保障金11</t>
  </si>
  <si>
    <t>预安残疾人保障金6</t>
  </si>
  <si>
    <t>预安残疾人保障金12</t>
  </si>
  <si>
    <t>预安残疾人保障金7</t>
  </si>
  <si>
    <t>预安残疾人保障金13</t>
  </si>
  <si>
    <t xml:space="preserve">  预安园区产业引导资金</t>
  </si>
  <si>
    <t>500</t>
  </si>
  <si>
    <t>每一个单个企业扶持资金超500万元扣1分，超10个企业不计分</t>
  </si>
  <si>
    <t>扶持的企业工业增加值</t>
  </si>
  <si>
    <t>2亿元以上计9分，2-1.8亿元计8分，1.8-1.6亿元计7分，1.6-1.4亿元计6分，1.4-1.2亿元计5分，1.2-1亿元计4分，1-0.8亿元计3分，0.8-0.6亿元计2分，0.6-0.4亿元计1分，0.4亿元以下不计分</t>
  </si>
  <si>
    <t>9</t>
  </si>
  <si>
    <t>扶持的企业实际利用外资</t>
  </si>
  <si>
    <t>100</t>
  </si>
  <si>
    <t>100万美元以上计9分，100-90万美元计8分，90-80万美元计7分，80-70万美元计6分，70-60万美元计5分，60-50万美元计4分，50-40万美元计3分，40-30万美元计2分，30-20万美元计1分，20万美元以下不计分</t>
  </si>
  <si>
    <t>万美元</t>
  </si>
  <si>
    <t>每1家不达标企业扣1分，超9家不计分</t>
  </si>
  <si>
    <t>每1家企业资金支付时间超3个月上扣1分，超9家不计分</t>
  </si>
  <si>
    <t>10%以上的计8分，10%-9%的计7分；9%-8%的计6分；8-7%的计5分；7-6%的计4分；6-5%的计3分；5-4%的计2分；4-3%的计1分；3%以下的不计分</t>
  </si>
  <si>
    <t>8</t>
  </si>
  <si>
    <t>80</t>
  </si>
  <si>
    <t>80人以上计8分，80-75人计7分，75-70人计6分，70-65人计5分，65-60人计4分，60-55人计3分，55-50人计2分，50-45人计1分，45人以下不计分</t>
  </si>
  <si>
    <t xml:space="preserve">  预安征地和拆迁补偿支出</t>
  </si>
  <si>
    <t>完成2025年规划地块征收、报批、平整工作</t>
  </si>
  <si>
    <t>土地平整费用</t>
  </si>
  <si>
    <t>超5万元/亩不计分，5万元/亩以下计10分</t>
  </si>
  <si>
    <t>万元/亩</t>
  </si>
  <si>
    <t>支出控制在预算成本之内</t>
  </si>
  <si>
    <t>储备土地平整亩数</t>
  </si>
  <si>
    <t>400</t>
  </si>
  <si>
    <t>亩</t>
  </si>
  <si>
    <t>储备土地征收亩数</t>
  </si>
  <si>
    <t>储备土地平整完成度</t>
  </si>
  <si>
    <t>储备土地征收完成度</t>
  </si>
  <si>
    <t>完成土地征收进度</t>
  </si>
  <si>
    <t>完成</t>
  </si>
  <si>
    <t>完成计5分，未完成不计分</t>
  </si>
  <si>
    <t>完成土地平整进度</t>
  </si>
  <si>
    <t>青苗补偿资金到位率</t>
  </si>
  <si>
    <t>土地征收补偿资金到位率</t>
  </si>
  <si>
    <t>土地平整就业人数</t>
  </si>
  <si>
    <t>30</t>
  </si>
  <si>
    <t>30人以上计5分，30-25人计4分，25-20人计3分，20-15人计2分，15-10人计1分，10人以下不计分</t>
  </si>
  <si>
    <t>被征土地清表就业人数</t>
  </si>
  <si>
    <t>10人以上计5分，10-8人计4分，8-6人计3分，6-4人计2分，4-2人计1分，2人以下不计分</t>
  </si>
  <si>
    <t>水土保持率</t>
  </si>
  <si>
    <t>土地平整地块施工噪音扰民次数</t>
  </si>
  <si>
    <t>0起计5分，1起计4分，2起计3分，3起计2分，4起计1分，5起不计分</t>
  </si>
  <si>
    <t>起</t>
  </si>
  <si>
    <t>被征地农户满意度</t>
  </si>
  <si>
    <t>土地开发相关投诉次数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</si>
  <si>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</si>
  <si>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</si>
  <si>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</si>
  <si>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</si>
  <si>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</si>
  <si>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</si>
  <si>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</si>
  <si>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</si>
  <si>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</si>
  <si>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</si>
  <si>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</si>
  <si>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支出控制在预算成本之内</t>
    <phoneticPr fontId="14" type="noConversion"/>
  </si>
  <si>
    <t>≤</t>
    <phoneticPr fontId="14" type="noConversion"/>
  </si>
  <si>
    <t>万元</t>
    <phoneticPr fontId="14" type="noConversion"/>
  </si>
  <si>
    <t>维护保障性住房栋数</t>
    <phoneticPr fontId="14" type="noConversion"/>
  </si>
  <si>
    <t>=</t>
    <phoneticPr fontId="14" type="noConversion"/>
  </si>
  <si>
    <t>栋</t>
    <phoneticPr fontId="14" type="noConversion"/>
  </si>
  <si>
    <t>每栋计1分，少1栋减1分，扣完为止</t>
    <phoneticPr fontId="14" type="noConversion"/>
  </si>
  <si>
    <t>储备土地征收亩数</t>
    <phoneticPr fontId="14" type="noConversion"/>
  </si>
  <si>
    <t>≥</t>
    <phoneticPr fontId="14" type="noConversion"/>
  </si>
  <si>
    <t>亩</t>
    <phoneticPr fontId="14" type="noConversion"/>
  </si>
  <si>
    <t>扶持矿贸企业数量</t>
    <phoneticPr fontId="14" type="noConversion"/>
  </si>
  <si>
    <t>家</t>
    <phoneticPr fontId="14" type="noConversion"/>
  </si>
  <si>
    <t>15家及以上计4分，15家以下每少1家减1分，扣完为止</t>
    <phoneticPr fontId="14" type="noConversion"/>
  </si>
  <si>
    <t>年度考察企业数</t>
    <phoneticPr fontId="14" type="noConversion"/>
  </si>
  <si>
    <t>14家或以上计4分，14家以下少1家减1分，扣完为止。</t>
    <phoneticPr fontId="14" type="noConversion"/>
  </si>
  <si>
    <t>保障性住房租金收取率</t>
    <phoneticPr fontId="14" type="noConversion"/>
  </si>
  <si>
    <t>%</t>
    <phoneticPr fontId="14" type="noConversion"/>
  </si>
  <si>
    <t>100%计4分，100%以下不计分</t>
    <phoneticPr fontId="14" type="noConversion"/>
  </si>
  <si>
    <t>储备土地征收完成度</t>
    <phoneticPr fontId="14" type="noConversion"/>
  </si>
  <si>
    <t>95%及以上的计4分，95%以下每减少5%减1分，扣完为止</t>
    <phoneticPr fontId="14" type="noConversion"/>
  </si>
  <si>
    <t>矿贸企业验收合格率</t>
    <phoneticPr fontId="14" type="noConversion"/>
  </si>
  <si>
    <t>招商引资项目宣传资料制作合格率</t>
    <phoneticPr fontId="14" type="noConversion"/>
  </si>
  <si>
    <t>100%计3分，100%以下不计分</t>
    <phoneticPr fontId="14" type="noConversion"/>
  </si>
  <si>
    <t>保障性住房巡检及时率</t>
    <phoneticPr fontId="14" type="noConversion"/>
  </si>
  <si>
    <t>巡检及时率</t>
    <phoneticPr fontId="14" type="noConversion"/>
  </si>
  <si>
    <t>完成土地征收及时率</t>
    <phoneticPr fontId="14" type="noConversion"/>
  </si>
  <si>
    <t>矿贸企业按时完成率</t>
    <phoneticPr fontId="14" type="noConversion"/>
  </si>
  <si>
    <t>园区储备用地土地补偿带动经济</t>
    <phoneticPr fontId="14" type="noConversion"/>
  </si>
  <si>
    <t>对园区矿贸企业扶持带动经济</t>
    <phoneticPr fontId="14" type="noConversion"/>
  </si>
  <si>
    <t>引进的企业带动区域经济增加量</t>
    <phoneticPr fontId="14" type="noConversion"/>
  </si>
  <si>
    <t>高于或等于2000万元计4分，低于不计分</t>
    <phoneticPr fontId="14" type="noConversion"/>
  </si>
  <si>
    <t>服务保障性住房租户</t>
    <phoneticPr fontId="14" type="noConversion"/>
  </si>
  <si>
    <t>人</t>
    <phoneticPr fontId="14" type="noConversion"/>
  </si>
  <si>
    <t>300人及以上计2分，300人以下每减少30人减1分，扣完为止</t>
    <phoneticPr fontId="14" type="noConversion"/>
  </si>
  <si>
    <t>带动就业人数</t>
    <phoneticPr fontId="14" type="noConversion"/>
  </si>
  <si>
    <t>≥</t>
    <phoneticPr fontId="14" type="noConversion"/>
  </si>
  <si>
    <t>人</t>
    <phoneticPr fontId="14" type="noConversion"/>
  </si>
  <si>
    <t>50人以上计3分，50人以下每少5人减1分，扣完为止</t>
    <phoneticPr fontId="14" type="noConversion"/>
  </si>
  <si>
    <t>保障性住房租户满意度</t>
    <phoneticPr fontId="14" type="noConversion"/>
  </si>
  <si>
    <t>%</t>
    <phoneticPr fontId="14" type="noConversion"/>
  </si>
  <si>
    <t>满意度95%及以上的计2分，95%以下每下降5个百分点少计一分，扣完为止</t>
    <phoneticPr fontId="14" type="noConversion"/>
  </si>
  <si>
    <t>被征地农户满意度</t>
    <phoneticPr fontId="14" type="noConversion"/>
  </si>
  <si>
    <t>扶持的企业对园区工作满意度</t>
    <phoneticPr fontId="14" type="noConversion"/>
  </si>
  <si>
    <t>满意度95%及以上的计2分，95%以下每下降5个百分点少计一分，扣完为止</t>
  </si>
  <si>
    <t>来园区考察的企业满意度</t>
    <phoneticPr fontId="14" type="noConversion"/>
  </si>
  <si>
    <t>在企业务工人员满意度</t>
    <phoneticPr fontId="14" type="noConversion"/>
  </si>
  <si>
    <t>目标1：编制好园区总体规划和经济社会发展规划，积极引导产业转型。
目标2：做好园区规划范围内土地的征收储备、开发、经营和管理。
目标3：做好园区的招商引资工作。</t>
    <phoneticPr fontId="14" type="noConversion"/>
  </si>
  <si>
    <t>超27278.26万元不计分，27278.26万元及以下计20分</t>
    <phoneticPr fontId="14" type="noConversion"/>
  </si>
  <si>
    <t>100亩及以上计4分，100-90亩计3分，90-80亩计2分，80-70亩计1分，70亩以下不计分</t>
    <phoneticPr fontId="14" type="noConversion"/>
  </si>
  <si>
    <t>5000万元及以上计4分，5000万元以下不计分</t>
    <phoneticPr fontId="14" type="noConversion"/>
  </si>
  <si>
    <t>高于或等于7200万元计4分，低于7200万元每减少2000万元减1分，扣完为止</t>
    <phoneticPr fontId="14" type="noConversion"/>
  </si>
  <si>
    <t>12000万元以下计10分，超12000万元不计分</t>
    <phoneticPr fontId="14" type="noConversion"/>
  </si>
  <si>
    <t>超7600万元不计分，7600万元以下计10分</t>
    <phoneticPr fontId="14" type="noConversion"/>
  </si>
  <si>
    <t>超7200万元不计分，7200万元以下计10分</t>
    <phoneticPr fontId="14" type="noConversion"/>
  </si>
  <si>
    <t>100亩及以上计5分，100-90亩计4分，90-80亩计3分，80-70亩计2分，70-60亩计1分，60亩以下不计分</t>
    <phoneticPr fontId="14" type="noConversion"/>
  </si>
  <si>
    <t>2025年1-10月前完成</t>
    <phoneticPr fontId="14" type="noConversion"/>
  </si>
  <si>
    <t>32</t>
  </si>
  <si>
    <t>20</t>
  </si>
  <si>
    <t>维护保障性住房栋数</t>
  </si>
  <si>
    <t>7</t>
  </si>
  <si>
    <t>每栋计1分，少1栋减1分</t>
  </si>
  <si>
    <t>栋</t>
  </si>
  <si>
    <t>保障性住房租金收取率</t>
  </si>
  <si>
    <t>100%计8分，100%以下不计分</t>
  </si>
  <si>
    <t>保障性住房维护率</t>
  </si>
  <si>
    <t xml:space="preserve">95%及以上的计8分，95%以下每减少5%减1分，扣完为止 </t>
  </si>
  <si>
    <t>巡检及时率</t>
  </si>
  <si>
    <t>大维修及时率</t>
  </si>
  <si>
    <t>100%计9分，100%以下不计分</t>
  </si>
  <si>
    <t>保障性住房维护管理工作开支带动经济</t>
  </si>
  <si>
    <t>服务保障性住房租户</t>
  </si>
  <si>
    <t>300</t>
  </si>
  <si>
    <t>300人及以上计10分，300人以下每减少30人减1分，扣完为止</t>
  </si>
  <si>
    <t>保障性住房租户满意度</t>
  </si>
  <si>
    <t>满意度95%及以上的计10分，95%以下每减少5%减1分，扣完为止</t>
  </si>
  <si>
    <t>园区经营性资产运行、维护经费</t>
    <phoneticPr fontId="14" type="noConversion"/>
  </si>
  <si>
    <t>50万元及以上计3分，50万元以下每少5万元减1分，扣完为止</t>
    <phoneticPr fontId="14" type="noConversion"/>
  </si>
  <si>
    <t>园区经营性资产运行、维护工作开支带动经济</t>
    <phoneticPr fontId="14" type="noConversion"/>
  </si>
  <si>
    <t>园区经营性资产运行、维护经费工作开支带动经济</t>
    <phoneticPr fontId="14" type="noConversion"/>
  </si>
  <si>
    <t>高于50万元不计分，低于或等于50万计20分</t>
    <phoneticPr fontId="14" type="noConversion"/>
  </si>
  <si>
    <t>50万元及以上计10分， 50万元以下每少5万元减1分，扣完为止</t>
    <phoneticPr fontId="14" type="noConversion"/>
  </si>
  <si>
    <t>完成2025年园区经营性资产运行、维护工作</t>
    <phoneticPr fontId="14" type="noConversion"/>
  </si>
  <si>
    <t xml:space="preserve">   园区经营性资产运行、维护经费</t>
    <phoneticPr fontId="14" type="noConversion"/>
  </si>
  <si>
    <t xml:space="preserve">    城市建设支出</t>
    <phoneticPr fontId="14" type="noConversion"/>
  </si>
  <si>
    <t xml:space="preserve">    其他国有土地使用权出让收入安排的支出</t>
    <phoneticPr fontId="14" type="noConversion"/>
  </si>
  <si>
    <t>03</t>
    <phoneticPr fontId="14" type="noConversion"/>
  </si>
  <si>
    <t xml:space="preserve">   征地和拆迁补偿支出</t>
  </si>
  <si>
    <t xml:space="preserve">   城市建设支出</t>
  </si>
  <si>
    <t xml:space="preserve">   其他国有土地使用权出让收入安排的支出</t>
  </si>
  <si>
    <t xml:space="preserve">     2120803</t>
    <phoneticPr fontId="14" type="noConversion"/>
  </si>
  <si>
    <t xml:space="preserve">     2120899</t>
    <phoneticPr fontId="14" type="noConversion"/>
  </si>
  <si>
    <t xml:space="preserve">  福利费</t>
    <phoneticPr fontId="14" type="noConversion"/>
  </si>
  <si>
    <t xml:space="preserve">  30229</t>
    <phoneticPr fontId="14" type="noConversion"/>
  </si>
  <si>
    <t xml:space="preserve">  伙食补助费</t>
    <phoneticPr fontId="14" type="noConversion"/>
  </si>
  <si>
    <t xml:space="preserve">  30106</t>
    <phoneticPr fontId="14" type="noConversion"/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</si>
  <si>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</si>
  <si>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</si>
  <si>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</si>
  <si>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</si>
  <si>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</si>
  <si>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>科学技术支出</t>
  </si>
  <si>
    <t xml:space="preserve">  20604</t>
  </si>
  <si>
    <t xml:space="preserve">  技术研究与开发</t>
  </si>
  <si>
    <t xml:space="preserve">   2060404</t>
  </si>
  <si>
    <t xml:space="preserve">   科技成果转化与扩散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</si>
  <si>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</si>
  <si>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</si>
  <si>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</si>
  <si>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</si>
  <si>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</si>
  <si>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</si>
  <si>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</si>
  <si>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</si>
  <si>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</si>
  <si>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</si>
  <si>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</si>
  <si>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 xml:space="preserve">  20827</t>
  </si>
  <si>
    <t xml:space="preserve">  财政对其他社会保险基金的补助</t>
  </si>
  <si>
    <t xml:space="preserve">   2082701</t>
  </si>
  <si>
    <t xml:space="preserve">   财政对失业保险基金的补助</t>
  </si>
  <si>
    <t xml:space="preserve">   2082702</t>
  </si>
  <si>
    <t xml:space="preserve">   财政对工伤保险基金的补助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</si>
  <si>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</si>
  <si>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</si>
  <si>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</si>
  <si>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</si>
  <si>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城乡社区支出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</si>
  <si>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</si>
  <si>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</si>
  <si>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</si>
  <si>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</si>
  <si>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</si>
  <si>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</si>
  <si>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部门公开表07</t>
    <phoneticPr fontId="14" type="noConversion"/>
  </si>
  <si>
    <t>一般公共预算支出表</t>
    <phoneticPr fontId="14" type="noConversion"/>
  </si>
  <si>
    <t>单位：603001_临武高新技术产业开发区管理委员会</t>
    <phoneticPr fontId="14" type="noConversion"/>
  </si>
  <si>
    <t>金额单位：万元</t>
    <phoneticPr fontId="14" type="noConversion"/>
  </si>
  <si>
    <t>注：如本表格为空，则表示本年度未安排此项目。</t>
    <phoneticPr fontId="14" type="noConversion"/>
  </si>
  <si>
    <t>01</t>
    <phoneticPr fontId="14" type="noConversion"/>
  </si>
  <si>
    <t>99</t>
    <phoneticPr fontId="14" type="noConversion"/>
  </si>
  <si>
    <t xml:space="preserve">    其他文化和旅游支出</t>
    <phoneticPr fontId="14" type="noConversion"/>
  </si>
  <si>
    <t xml:space="preserve">    其他人力资源和社会保障管理事务支出</t>
    <phoneticPr fontId="14" type="noConversion"/>
  </si>
  <si>
    <t xml:space="preserve">    行政单位医疗</t>
    <phoneticPr fontId="14" type="noConversion"/>
  </si>
  <si>
    <t xml:space="preserve">    城市建设支出</t>
    <phoneticPr fontId="14" type="noConversion"/>
  </si>
  <si>
    <t>03</t>
    <phoneticPr fontId="14" type="noConversion"/>
  </si>
  <si>
    <t xml:space="preserve">    其他国有土地使用权出让收入安排的支出</t>
    <phoneticPr fontId="14" type="noConversion"/>
  </si>
  <si>
    <t>215</t>
    <phoneticPr fontId="14" type="noConversion"/>
  </si>
  <si>
    <t xml:space="preserve">    其他资源勘探业支出</t>
    <phoneticPr fontId="14" type="noConversion"/>
  </si>
  <si>
    <t xml:space="preserve">    公有住房建设和维修改造支出</t>
    <phoneticPr fontId="14" type="noConversion"/>
  </si>
  <si>
    <t>215</t>
  </si>
  <si>
    <t xml:space="preserve">    其他文化和旅游支出</t>
  </si>
  <si>
    <t xml:space="preserve">    其他人力资源和社会保障管理事务支出</t>
  </si>
  <si>
    <t xml:space="preserve">    行政单位医疗</t>
  </si>
  <si>
    <t xml:space="preserve">    城市建设支出</t>
  </si>
  <si>
    <t xml:space="preserve">    其他国有土地使用权出让收入安排的支出</t>
  </si>
  <si>
    <t xml:space="preserve">    其他资源勘探业支出</t>
  </si>
  <si>
    <t xml:space="preserve">    公有住房建设和维修改造支出</t>
  </si>
  <si>
    <t>207</t>
  </si>
  <si>
    <t xml:space="preserve">  20701</t>
  </si>
  <si>
    <t xml:space="preserve">   2070199</t>
  </si>
  <si>
    <t xml:space="preserve">  20801</t>
  </si>
  <si>
    <t xml:space="preserve">   2080199</t>
  </si>
  <si>
    <t xml:space="preserve">   2101101</t>
  </si>
  <si>
    <t xml:space="preserve">  21208</t>
  </si>
  <si>
    <t xml:space="preserve">   2120801</t>
  </si>
  <si>
    <t xml:space="preserve">   2120803</t>
  </si>
  <si>
    <t xml:space="preserve">   2120899</t>
  </si>
  <si>
    <t xml:space="preserve">  21501</t>
  </si>
  <si>
    <t xml:space="preserve">   2150199</t>
  </si>
  <si>
    <t xml:space="preserve">  22103</t>
  </si>
  <si>
    <t xml:space="preserve">   2210301</t>
  </si>
  <si>
    <t>文化旅游体育与传媒支出</t>
  </si>
  <si>
    <t xml:space="preserve">  文化和旅游</t>
  </si>
  <si>
    <t xml:space="preserve">   其他文化和旅游支出</t>
  </si>
  <si>
    <t xml:space="preserve"> 人力资源和社会保障管理事务</t>
  </si>
  <si>
    <t xml:space="preserve">   其他人力资源和社会保障管理事务支出</t>
  </si>
  <si>
    <t>卫生健康支出</t>
  </si>
  <si>
    <t xml:space="preserve">   行政单位医疗</t>
  </si>
  <si>
    <t xml:space="preserve">  国有土地使用权出让收入安排的支出</t>
  </si>
  <si>
    <t>资源勘探工业信息等支出</t>
  </si>
  <si>
    <t xml:space="preserve">  资源勘探开发</t>
  </si>
  <si>
    <t xml:space="preserve">   其他资源勘探业支出</t>
  </si>
  <si>
    <t xml:space="preserve">  城乡社区住宅</t>
  </si>
  <si>
    <t xml:space="preserve">   公有住房建设和维修改造支出</t>
  </si>
  <si>
    <t>03</t>
    <phoneticPr fontId="14" type="noConversion"/>
  </si>
  <si>
    <t>01</t>
    <phoneticPr fontId="14" type="noConversion"/>
  </si>
  <si>
    <t>04</t>
    <phoneticPr fontId="14" type="noConversion"/>
  </si>
  <si>
    <t>05</t>
    <phoneticPr fontId="14" type="noConversion"/>
  </si>
  <si>
    <t>06</t>
    <phoneticPr fontId="14" type="noConversion"/>
  </si>
  <si>
    <t>02</t>
    <phoneticPr fontId="14" type="noConversion"/>
  </si>
  <si>
    <t>08</t>
    <phoneticPr fontId="14" type="noConversion"/>
  </si>
  <si>
    <t xml:space="preserve"> 201</t>
    <phoneticPr fontId="14" type="noConversion"/>
  </si>
  <si>
    <t xml:space="preserve"> 206</t>
    <phoneticPr fontId="14" type="noConversion"/>
  </si>
  <si>
    <t xml:space="preserve"> 207</t>
    <phoneticPr fontId="14" type="noConversion"/>
  </si>
  <si>
    <t xml:space="preserve"> 208</t>
    <phoneticPr fontId="14" type="noConversion"/>
  </si>
  <si>
    <t xml:space="preserve"> 210</t>
    <phoneticPr fontId="14" type="noConversion"/>
  </si>
  <si>
    <t xml:space="preserve"> 212</t>
    <phoneticPr fontId="14" type="noConversion"/>
  </si>
  <si>
    <t xml:space="preserve"> 215</t>
    <phoneticPr fontId="14" type="noConversion"/>
  </si>
  <si>
    <t xml:space="preserve"> 221</t>
    <phoneticPr fontId="14" type="noConversion"/>
  </si>
  <si>
    <t xml:space="preserve">  文化和旅游</t>
    <phoneticPr fontId="14" type="noConversion"/>
  </si>
  <si>
    <t xml:space="preserve">   其他文化和旅游支出</t>
    <phoneticPr fontId="14" type="noConversion"/>
  </si>
  <si>
    <t xml:space="preserve"> 人力资源和社会保障管理事务</t>
    <phoneticPr fontId="14" type="noConversion"/>
  </si>
  <si>
    <t xml:space="preserve">   其他人力资源和社会保障管理事务支出</t>
    <phoneticPr fontId="14" type="noConversion"/>
  </si>
  <si>
    <t>卫生健康支出</t>
    <phoneticPr fontId="14" type="noConversion"/>
  </si>
  <si>
    <t xml:space="preserve">   2101101</t>
    <phoneticPr fontId="14" type="noConversion"/>
  </si>
  <si>
    <t xml:space="preserve">   行政单位医疗</t>
    <phoneticPr fontId="14" type="noConversion"/>
  </si>
  <si>
    <t xml:space="preserve">  国有土地使用权出让收入安排的支出</t>
    <phoneticPr fontId="14" type="noConversion"/>
  </si>
  <si>
    <t xml:space="preserve">   征地和拆迁补偿支出</t>
    <phoneticPr fontId="14" type="noConversion"/>
  </si>
  <si>
    <t xml:space="preserve">   城市建设支出</t>
    <phoneticPr fontId="14" type="noConversion"/>
  </si>
  <si>
    <t xml:space="preserve">   其他国有土地使用权出让收入安排的支出</t>
    <phoneticPr fontId="14" type="noConversion"/>
  </si>
  <si>
    <t xml:space="preserve">  资源勘探开发</t>
    <phoneticPr fontId="14" type="noConversion"/>
  </si>
  <si>
    <t xml:space="preserve">   其他资源勘探业支出</t>
    <phoneticPr fontId="14" type="noConversion"/>
  </si>
  <si>
    <t xml:space="preserve">  22103</t>
    <phoneticPr fontId="14" type="noConversion"/>
  </si>
  <si>
    <t xml:space="preserve">  城乡社区住宅</t>
    <phoneticPr fontId="14" type="noConversion"/>
  </si>
  <si>
    <t xml:space="preserve">   2210301</t>
    <phoneticPr fontId="14" type="noConversion"/>
  </si>
  <si>
    <t xml:space="preserve">   公有住房建设和维修改造支出</t>
    <phoneticPr fontId="14" type="noConversion"/>
  </si>
  <si>
    <t xml:space="preserve">  20701</t>
    <phoneticPr fontId="14" type="noConversion"/>
  </si>
  <si>
    <t xml:space="preserve">   2070199</t>
    <phoneticPr fontId="14" type="noConversion"/>
  </si>
  <si>
    <t xml:space="preserve">  20801</t>
    <phoneticPr fontId="14" type="noConversion"/>
  </si>
  <si>
    <t xml:space="preserve">   2080199</t>
    <phoneticPr fontId="14" type="noConversion"/>
  </si>
  <si>
    <t xml:space="preserve">  21208</t>
    <phoneticPr fontId="14" type="noConversion"/>
  </si>
  <si>
    <t xml:space="preserve">   2120801</t>
    <phoneticPr fontId="14" type="noConversion"/>
  </si>
  <si>
    <t xml:space="preserve">   2120803</t>
    <phoneticPr fontId="14" type="noConversion"/>
  </si>
  <si>
    <t xml:space="preserve">   2120899</t>
    <phoneticPr fontId="14" type="noConversion"/>
  </si>
  <si>
    <t xml:space="preserve">  21501</t>
    <phoneticPr fontId="14" type="noConversion"/>
  </si>
  <si>
    <t xml:space="preserve">   2150199</t>
    <phoneticPr fontId="14" type="noConversion"/>
  </si>
  <si>
    <t>05</t>
    <phoneticPr fontId="14" type="noConversion"/>
  </si>
  <si>
    <t>05</t>
    <phoneticPr fontId="14" type="noConversion"/>
  </si>
  <si>
    <t>03</t>
    <phoneticPr fontId="14" type="noConversion"/>
  </si>
  <si>
    <t>03</t>
    <phoneticPr fontId="14" type="noConversion"/>
  </si>
  <si>
    <t>01</t>
    <phoneticPr fontId="14" type="noConversion"/>
  </si>
  <si>
    <t>04</t>
    <phoneticPr fontId="14" type="noConversion"/>
  </si>
  <si>
    <t>06</t>
    <phoneticPr fontId="14" type="noConversion"/>
  </si>
  <si>
    <t>02</t>
    <phoneticPr fontId="14" type="noConversion"/>
  </si>
  <si>
    <t>08</t>
    <phoneticPr fontId="14" type="noConversion"/>
  </si>
  <si>
    <t>文化旅游体育与传媒支出</t>
    <phoneticPr fontId="14" type="noConversion"/>
  </si>
  <si>
    <t>资源勘探工业信息等支出</t>
    <phoneticPr fontId="14" type="noConversion"/>
  </si>
  <si>
    <t xml:space="preserve"> 201</t>
    <phoneticPr fontId="14" type="noConversion"/>
  </si>
  <si>
    <t xml:space="preserve"> 206</t>
    <phoneticPr fontId="14" type="noConversion"/>
  </si>
  <si>
    <t xml:space="preserve"> 208</t>
    <phoneticPr fontId="14" type="noConversion"/>
  </si>
  <si>
    <t xml:space="preserve"> 210</t>
    <phoneticPr fontId="14" type="noConversion"/>
  </si>
  <si>
    <t xml:space="preserve"> 212</t>
    <phoneticPr fontId="14" type="noConversion"/>
  </si>
  <si>
    <t xml:space="preserve"> 215</t>
    <phoneticPr fontId="14" type="noConversion"/>
  </si>
  <si>
    <t xml:space="preserve"> 221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</si>
</sst>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21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10"/>
      <name val="SimSun"/>
      <charset val="134"/>
    </font>
    <font>
      <sz val="11"/>
      <color rgb="FFFF0000"/>
      <name val="宋体"/>
      <family val="2"/>
      <charset val="1"/>
      <scheme val="minor"/>
    </font>
    <font>
      <b/>
      <sz val="11"/>
      <color indexed="8"/>
      <name val="宋体"/>
      <family val="2"/>
      <charset val="1"/>
      <scheme val="minor"/>
    </font>
    <font>
      <b/>
      <sz val="11"/>
      <color rgb="FFFF0000"/>
      <name val="宋体"/>
      <family val="2"/>
      <charset val="1"/>
      <scheme val="minor"/>
    </font>
    <font>
      <sz val="9"/>
      <color indexed="8"/>
      <name val="宋体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1">
      <alignment vertical="center"/>
    </xf>
  </cellStyleXfs>
  <cellXfs count="13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0" fillId="0" borderId="1" xfId="1" applyFont="1">
      <alignment vertical="center"/>
    </xf>
    <xf numFmtId="0" fontId="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49" fontId="9" fillId="0" borderId="2" xfId="1" applyNumberFormat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" fontId="9" fillId="0" borderId="2" xfId="0" applyNumberFormat="1" applyFont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0" fillId="0" borderId="1" xfId="1" applyFont="1" applyFill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4" fontId="4" fillId="0" borderId="2" xfId="1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17" fillId="0" borderId="1" xfId="1" applyFont="1" applyFill="1">
      <alignment vertical="center"/>
    </xf>
    <xf numFmtId="4" fontId="16" fillId="0" borderId="2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" fontId="9" fillId="0" borderId="2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4" fontId="2" fillId="0" borderId="2" xfId="1" applyNumberFormat="1" applyFont="1" applyFill="1" applyBorder="1" applyAlignment="1">
      <alignment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18" fillId="0" borderId="1" xfId="1" applyFont="1" applyFill="1">
      <alignment vertical="center"/>
    </xf>
    <xf numFmtId="0" fontId="19" fillId="0" borderId="1" xfId="1" applyFont="1" applyFill="1">
      <alignment vertical="center"/>
    </xf>
    <xf numFmtId="0" fontId="13" fillId="0" borderId="1" xfId="1" applyFont="1" applyFill="1" applyBorder="1" applyAlignment="1">
      <alignment horizontal="left" vertical="center" wrapText="1"/>
    </xf>
    <xf numFmtId="49" fontId="2" fillId="0" borderId="7" xfId="1" applyNumberFormat="1" applyFont="1" applyFill="1" applyBorder="1" applyAlignment="1">
      <alignment horizontal="left" vertical="center" wrapText="1"/>
    </xf>
    <xf numFmtId="49" fontId="4" fillId="0" borderId="7" xfId="1" applyNumberFormat="1" applyFont="1" applyFill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20" fillId="0" borderId="6" xfId="1" applyNumberFormat="1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" fontId="16" fillId="0" borderId="7" xfId="1" applyNumberFormat="1" applyFont="1" applyFill="1" applyBorder="1" applyAlignment="1">
      <alignment vertical="center" wrapText="1"/>
    </xf>
    <xf numFmtId="49" fontId="20" fillId="0" borderId="13" xfId="0" applyNumberFormat="1" applyFont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6" fillId="0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75" t="s">
        <v>2</v>
      </c>
      <c r="F4" s="75"/>
      <c r="G4" s="75"/>
      <c r="H4" s="75"/>
      <c r="I4" s="4"/>
    </row>
    <row r="5" spans="1:9" ht="54.4" customHeight="1">
      <c r="A5" s="2"/>
      <c r="B5" s="3"/>
      <c r="C5" s="4"/>
      <c r="D5" s="2" t="s">
        <v>3</v>
      </c>
      <c r="E5" s="75" t="s">
        <v>4</v>
      </c>
      <c r="F5" s="75"/>
      <c r="G5" s="75"/>
      <c r="H5" s="75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pane ySplit="5" topLeftCell="A21" activePane="bottomLeft" state="frozen"/>
      <selection pane="bottomLeft" activeCell="D18" sqref="D18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242</v>
      </c>
    </row>
    <row r="2" spans="1:5" ht="40.5" customHeight="1">
      <c r="A2" s="83" t="s">
        <v>14</v>
      </c>
      <c r="B2" s="83"/>
      <c r="C2" s="83"/>
      <c r="D2" s="83"/>
      <c r="E2" s="83"/>
    </row>
    <row r="3" spans="1:5" ht="20.65" customHeight="1">
      <c r="A3" s="90" t="s">
        <v>31</v>
      </c>
      <c r="B3" s="90"/>
      <c r="C3" s="90"/>
      <c r="D3" s="90"/>
      <c r="E3" s="38" t="s">
        <v>243</v>
      </c>
    </row>
    <row r="4" spans="1:5" ht="38.85" customHeight="1">
      <c r="A4" s="81" t="s">
        <v>244</v>
      </c>
      <c r="B4" s="81"/>
      <c r="C4" s="81" t="s">
        <v>245</v>
      </c>
      <c r="D4" s="81"/>
      <c r="E4" s="81"/>
    </row>
    <row r="5" spans="1:5" ht="22.9" customHeight="1">
      <c r="A5" s="10" t="s">
        <v>246</v>
      </c>
      <c r="B5" s="10" t="s">
        <v>160</v>
      </c>
      <c r="C5" s="10" t="s">
        <v>136</v>
      </c>
      <c r="D5" s="10" t="s">
        <v>239</v>
      </c>
      <c r="E5" s="10" t="s">
        <v>240</v>
      </c>
    </row>
    <row r="6" spans="1:5" ht="26.45" customHeight="1">
      <c r="A6" s="18" t="s">
        <v>247</v>
      </c>
      <c r="B6" s="18" t="s">
        <v>219</v>
      </c>
      <c r="C6" s="39">
        <f>SUM(C7:C17)</f>
        <v>371.23000000000008</v>
      </c>
      <c r="D6" s="39">
        <f>SUM(D7:D17)</f>
        <v>371.23000000000008</v>
      </c>
      <c r="E6" s="39"/>
    </row>
    <row r="7" spans="1:5" ht="26.45" customHeight="1">
      <c r="A7" s="19" t="s">
        <v>248</v>
      </c>
      <c r="B7" s="19" t="s">
        <v>249</v>
      </c>
      <c r="C7" s="40">
        <f>SUM(D7:E7)</f>
        <v>24.25</v>
      </c>
      <c r="D7" s="40">
        <v>24.25</v>
      </c>
      <c r="E7" s="40"/>
    </row>
    <row r="8" spans="1:5" ht="26.45" customHeight="1">
      <c r="A8" s="19" t="s">
        <v>250</v>
      </c>
      <c r="B8" s="19" t="s">
        <v>251</v>
      </c>
      <c r="C8" s="40">
        <f t="shared" ref="C8:C17" si="0">SUM(D8:E8)</f>
        <v>10.45</v>
      </c>
      <c r="D8" s="40">
        <v>10.45</v>
      </c>
      <c r="E8" s="40"/>
    </row>
    <row r="9" spans="1:5" ht="26.45" customHeight="1">
      <c r="A9" s="19" t="s">
        <v>252</v>
      </c>
      <c r="B9" s="19" t="s">
        <v>253</v>
      </c>
      <c r="C9" s="40">
        <f t="shared" si="0"/>
        <v>42.61</v>
      </c>
      <c r="D9" s="40">
        <v>42.61</v>
      </c>
      <c r="E9" s="40"/>
    </row>
    <row r="10" spans="1:5" ht="26.45" customHeight="1">
      <c r="A10" s="19" t="s">
        <v>254</v>
      </c>
      <c r="B10" s="19" t="s">
        <v>255</v>
      </c>
      <c r="C10" s="40">
        <f t="shared" si="0"/>
        <v>130.65</v>
      </c>
      <c r="D10" s="40">
        <v>130.65</v>
      </c>
      <c r="E10" s="40"/>
    </row>
    <row r="11" spans="1:5" ht="26.45" customHeight="1">
      <c r="A11" s="19" t="s">
        <v>256</v>
      </c>
      <c r="B11" s="19" t="s">
        <v>257</v>
      </c>
      <c r="C11" s="40">
        <f t="shared" si="0"/>
        <v>63.48</v>
      </c>
      <c r="D11" s="40">
        <v>63.48</v>
      </c>
      <c r="E11" s="40"/>
    </row>
    <row r="12" spans="1:5" ht="26.45" customHeight="1">
      <c r="A12" s="19" t="s">
        <v>258</v>
      </c>
      <c r="B12" s="19" t="s">
        <v>259</v>
      </c>
      <c r="C12" s="40">
        <f t="shared" si="0"/>
        <v>33.270000000000003</v>
      </c>
      <c r="D12" s="40">
        <v>33.270000000000003</v>
      </c>
      <c r="E12" s="40"/>
    </row>
    <row r="13" spans="1:5" ht="26.45" customHeight="1">
      <c r="A13" s="19" t="s">
        <v>260</v>
      </c>
      <c r="B13" s="19" t="s">
        <v>261</v>
      </c>
      <c r="C13" s="40">
        <f t="shared" si="0"/>
        <v>1.97</v>
      </c>
      <c r="D13" s="40">
        <v>1.97</v>
      </c>
      <c r="E13" s="40"/>
    </row>
    <row r="14" spans="1:5" ht="26.45" customHeight="1">
      <c r="A14" s="19" t="s">
        <v>262</v>
      </c>
      <c r="B14" s="19" t="s">
        <v>263</v>
      </c>
      <c r="C14" s="40">
        <f t="shared" si="0"/>
        <v>5.72</v>
      </c>
      <c r="D14" s="40">
        <v>5.72</v>
      </c>
      <c r="E14" s="40"/>
    </row>
    <row r="15" spans="1:5" ht="26.45" customHeight="1">
      <c r="A15" s="19" t="s">
        <v>264</v>
      </c>
      <c r="B15" s="19" t="s">
        <v>265</v>
      </c>
      <c r="C15" s="40">
        <f t="shared" si="0"/>
        <v>17.68</v>
      </c>
      <c r="D15" s="40">
        <v>17.68</v>
      </c>
      <c r="E15" s="40"/>
    </row>
    <row r="16" spans="1:5" ht="26.45" customHeight="1">
      <c r="A16" s="59" t="s">
        <v>625</v>
      </c>
      <c r="B16" s="19" t="s">
        <v>624</v>
      </c>
      <c r="C16" s="40">
        <f t="shared" ref="C16" si="1">SUM(D16:E16)</f>
        <v>10.8</v>
      </c>
      <c r="D16" s="40">
        <v>10.8</v>
      </c>
      <c r="E16" s="40"/>
    </row>
    <row r="17" spans="1:5" ht="26.45" customHeight="1">
      <c r="A17" s="19" t="s">
        <v>266</v>
      </c>
      <c r="B17" s="19" t="s">
        <v>267</v>
      </c>
      <c r="C17" s="40">
        <f t="shared" si="0"/>
        <v>30.35</v>
      </c>
      <c r="D17" s="40">
        <v>30.35</v>
      </c>
      <c r="E17" s="40"/>
    </row>
    <row r="18" spans="1:5" ht="26.45" customHeight="1">
      <c r="A18" s="18" t="s">
        <v>268</v>
      </c>
      <c r="B18" s="18" t="s">
        <v>269</v>
      </c>
      <c r="C18" s="39">
        <f t="shared" ref="C18" si="2">SUM(C19:C26)</f>
        <v>57.029999999999994</v>
      </c>
      <c r="D18" s="39"/>
      <c r="E18" s="39">
        <f>SUM(E19:E26)</f>
        <v>57.029999999999994</v>
      </c>
    </row>
    <row r="19" spans="1:5" ht="26.45" customHeight="1">
      <c r="A19" s="19" t="s">
        <v>270</v>
      </c>
      <c r="B19" s="19" t="s">
        <v>271</v>
      </c>
      <c r="C19" s="40">
        <f>SUM(D19:E19)</f>
        <v>16.649999999999999</v>
      </c>
      <c r="D19" s="40"/>
      <c r="E19" s="40">
        <v>16.649999999999999</v>
      </c>
    </row>
    <row r="20" spans="1:5" ht="26.45" customHeight="1">
      <c r="A20" s="19" t="s">
        <v>272</v>
      </c>
      <c r="B20" s="19" t="s">
        <v>273</v>
      </c>
      <c r="C20" s="40">
        <f t="shared" ref="C20:C26" si="3">SUM(D20:E20)</f>
        <v>11</v>
      </c>
      <c r="D20" s="40"/>
      <c r="E20" s="40">
        <v>11</v>
      </c>
    </row>
    <row r="21" spans="1:5" ht="26.45" customHeight="1">
      <c r="A21" s="19" t="s">
        <v>274</v>
      </c>
      <c r="B21" s="19" t="s">
        <v>275</v>
      </c>
      <c r="C21" s="40">
        <f t="shared" si="3"/>
        <v>5</v>
      </c>
      <c r="D21" s="40"/>
      <c r="E21" s="40">
        <v>5</v>
      </c>
    </row>
    <row r="22" spans="1:5" ht="26.45" customHeight="1">
      <c r="A22" s="19" t="s">
        <v>276</v>
      </c>
      <c r="B22" s="19" t="s">
        <v>277</v>
      </c>
      <c r="C22" s="40">
        <f t="shared" si="3"/>
        <v>1</v>
      </c>
      <c r="D22" s="40"/>
      <c r="E22" s="40">
        <v>1</v>
      </c>
    </row>
    <row r="23" spans="1:5" ht="26.45" customHeight="1">
      <c r="A23" s="19" t="s">
        <v>278</v>
      </c>
      <c r="B23" s="19" t="s">
        <v>279</v>
      </c>
      <c r="C23" s="40">
        <f t="shared" si="3"/>
        <v>5.68</v>
      </c>
      <c r="D23" s="40"/>
      <c r="E23" s="40">
        <v>5.68</v>
      </c>
    </row>
    <row r="24" spans="1:5" ht="26.45" customHeight="1">
      <c r="A24" s="19" t="s">
        <v>280</v>
      </c>
      <c r="B24" s="19" t="s">
        <v>281</v>
      </c>
      <c r="C24" s="40">
        <f t="shared" si="3"/>
        <v>12.3</v>
      </c>
      <c r="D24" s="40"/>
      <c r="E24" s="40">
        <v>12.3</v>
      </c>
    </row>
    <row r="25" spans="1:5" ht="26.45" customHeight="1">
      <c r="A25" s="59" t="s">
        <v>623</v>
      </c>
      <c r="B25" s="19" t="s">
        <v>622</v>
      </c>
      <c r="C25" s="40">
        <f t="shared" si="3"/>
        <v>2.4</v>
      </c>
      <c r="D25" s="40"/>
      <c r="E25" s="40">
        <v>2.4</v>
      </c>
    </row>
    <row r="26" spans="1:5" ht="26.45" customHeight="1">
      <c r="A26" s="19" t="s">
        <v>282</v>
      </c>
      <c r="B26" s="19" t="s">
        <v>283</v>
      </c>
      <c r="C26" s="40">
        <f t="shared" si="3"/>
        <v>3</v>
      </c>
      <c r="D26" s="40"/>
      <c r="E26" s="40">
        <v>3</v>
      </c>
    </row>
    <row r="27" spans="1:5" ht="22.9" customHeight="1">
      <c r="A27" s="84" t="s">
        <v>136</v>
      </c>
      <c r="B27" s="84"/>
      <c r="C27" s="39">
        <f>C6+C18</f>
        <v>428.26000000000005</v>
      </c>
      <c r="D27" s="39">
        <f t="shared" ref="D27:E27" si="4">D6+D18</f>
        <v>371.23000000000008</v>
      </c>
      <c r="E27" s="39">
        <f t="shared" si="4"/>
        <v>57.029999999999994</v>
      </c>
    </row>
    <row r="28" spans="1:5" ht="16.350000000000001" customHeight="1">
      <c r="A28" s="89" t="s">
        <v>241</v>
      </c>
      <c r="B28" s="89"/>
      <c r="C28" s="37"/>
      <c r="D28" s="37"/>
      <c r="E28" s="37"/>
    </row>
  </sheetData>
  <mergeCells count="6">
    <mergeCell ref="A28:B28"/>
    <mergeCell ref="A2:E2"/>
    <mergeCell ref="A3:D3"/>
    <mergeCell ref="A4:B4"/>
    <mergeCell ref="C4:E4"/>
    <mergeCell ref="A27:B27"/>
  </mergeCells>
  <phoneticPr fontId="14" type="noConversion"/>
  <pageMargins left="7.8000001609325409E-2" right="7.8000001609325409E-2" top="7.8000001609325409E-2" bottom="7.8000001609325409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6"/>
  <sheetViews>
    <sheetView zoomScaleNormal="100" workbookViewId="0">
      <selection activeCell="K12" sqref="K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82" t="s">
        <v>284</v>
      </c>
      <c r="N1" s="82"/>
    </row>
    <row r="2" spans="1:14" ht="44.85" customHeight="1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20.6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 t="s">
        <v>32</v>
      </c>
      <c r="N3" s="80"/>
    </row>
    <row r="4" spans="1:14" ht="42.2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218</v>
      </c>
      <c r="G4" s="81" t="s">
        <v>192</v>
      </c>
      <c r="H4" s="81"/>
      <c r="I4" s="81"/>
      <c r="J4" s="81"/>
      <c r="K4" s="81"/>
      <c r="L4" s="81" t="s">
        <v>196</v>
      </c>
      <c r="M4" s="81"/>
      <c r="N4" s="81"/>
    </row>
    <row r="5" spans="1:14" ht="39.6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10" t="s">
        <v>136</v>
      </c>
      <c r="H5" s="10" t="s">
        <v>285</v>
      </c>
      <c r="I5" s="10" t="s">
        <v>286</v>
      </c>
      <c r="J5" s="10" t="s">
        <v>287</v>
      </c>
      <c r="K5" s="10" t="s">
        <v>288</v>
      </c>
      <c r="L5" s="10" t="s">
        <v>136</v>
      </c>
      <c r="M5" s="10" t="s">
        <v>219</v>
      </c>
      <c r="N5" s="10" t="s">
        <v>289</v>
      </c>
    </row>
    <row r="6" spans="1:14" ht="22.9" customHeight="1">
      <c r="A6" s="11"/>
      <c r="B6" s="11"/>
      <c r="C6" s="11"/>
      <c r="D6" s="11"/>
      <c r="E6" s="11" t="s">
        <v>136</v>
      </c>
      <c r="F6" s="17">
        <f>F7</f>
        <v>371.23</v>
      </c>
      <c r="G6" s="17">
        <f t="shared" ref="G6:K6" si="0">G7</f>
        <v>371.23</v>
      </c>
      <c r="H6" s="17">
        <f t="shared" si="0"/>
        <v>207.95999999999998</v>
      </c>
      <c r="I6" s="17">
        <f t="shared" si="0"/>
        <v>58.64</v>
      </c>
      <c r="J6" s="17">
        <f t="shared" si="0"/>
        <v>30.35</v>
      </c>
      <c r="K6" s="17">
        <f t="shared" si="0"/>
        <v>74.28</v>
      </c>
      <c r="L6" s="17"/>
      <c r="M6" s="17"/>
      <c r="N6" s="17"/>
    </row>
    <row r="7" spans="1:14" ht="22.9" customHeight="1">
      <c r="A7" s="11"/>
      <c r="B7" s="11"/>
      <c r="C7" s="11"/>
      <c r="D7" s="18" t="s">
        <v>154</v>
      </c>
      <c r="E7" s="18" t="s">
        <v>4</v>
      </c>
      <c r="F7" s="17">
        <f>F8</f>
        <v>371.23</v>
      </c>
      <c r="G7" s="17">
        <f t="shared" ref="G7:K7" si="1">G8</f>
        <v>371.23</v>
      </c>
      <c r="H7" s="17">
        <f t="shared" si="1"/>
        <v>207.95999999999998</v>
      </c>
      <c r="I7" s="17">
        <f t="shared" si="1"/>
        <v>58.64</v>
      </c>
      <c r="J7" s="17">
        <f t="shared" si="1"/>
        <v>30.35</v>
      </c>
      <c r="K7" s="17">
        <f t="shared" si="1"/>
        <v>74.28</v>
      </c>
      <c r="L7" s="17"/>
      <c r="M7" s="17"/>
      <c r="N7" s="17"/>
    </row>
    <row r="8" spans="1:14" ht="22.9" customHeight="1">
      <c r="A8" s="11"/>
      <c r="B8" s="11"/>
      <c r="C8" s="11"/>
      <c r="D8" s="31" t="s">
        <v>155</v>
      </c>
      <c r="E8" s="31" t="s">
        <v>156</v>
      </c>
      <c r="F8" s="17">
        <f>SUM(F9:F15)</f>
        <v>371.23</v>
      </c>
      <c r="G8" s="17">
        <f>SUM(G9:G15)</f>
        <v>371.23</v>
      </c>
      <c r="H8" s="17">
        <f t="shared" ref="H8:K8" si="2">SUM(H9:H15)</f>
        <v>207.95999999999998</v>
      </c>
      <c r="I8" s="17">
        <f t="shared" si="2"/>
        <v>58.64</v>
      </c>
      <c r="J8" s="17">
        <f t="shared" si="2"/>
        <v>30.35</v>
      </c>
      <c r="K8" s="17">
        <f t="shared" si="2"/>
        <v>74.28</v>
      </c>
      <c r="L8" s="17"/>
      <c r="M8" s="17"/>
      <c r="N8" s="17"/>
    </row>
    <row r="9" spans="1:14" ht="22.9" customHeight="1">
      <c r="A9" s="33" t="s">
        <v>170</v>
      </c>
      <c r="B9" s="33" t="s">
        <v>171</v>
      </c>
      <c r="C9" s="33" t="s">
        <v>172</v>
      </c>
      <c r="D9" s="34" t="s">
        <v>206</v>
      </c>
      <c r="E9" s="13" t="s">
        <v>207</v>
      </c>
      <c r="F9" s="12">
        <f>G9+L9</f>
        <v>284.64</v>
      </c>
      <c r="G9" s="12">
        <f>SUM(H9:K9)</f>
        <v>284.64</v>
      </c>
      <c r="H9" s="14">
        <v>207.95999999999998</v>
      </c>
      <c r="I9" s="14">
        <v>2.4</v>
      </c>
      <c r="J9" s="14"/>
      <c r="K9" s="14">
        <v>74.28</v>
      </c>
      <c r="L9" s="12"/>
      <c r="M9" s="14"/>
      <c r="N9" s="14"/>
    </row>
    <row r="10" spans="1:14" ht="22.9" customHeight="1">
      <c r="A10" s="33" t="s">
        <v>175</v>
      </c>
      <c r="B10" s="33" t="s">
        <v>176</v>
      </c>
      <c r="C10" s="33" t="s">
        <v>176</v>
      </c>
      <c r="D10" s="34" t="s">
        <v>206</v>
      </c>
      <c r="E10" s="13" t="s">
        <v>209</v>
      </c>
      <c r="F10" s="55">
        <f t="shared" ref="F10:F15" si="3">G10+L10</f>
        <v>33.270000000000003</v>
      </c>
      <c r="G10" s="55">
        <f t="shared" ref="G10:G15" si="4">SUM(H10:K10)</f>
        <v>33.270000000000003</v>
      </c>
      <c r="H10" s="14"/>
      <c r="I10" s="14">
        <v>33.270000000000003</v>
      </c>
      <c r="J10" s="14"/>
      <c r="K10" s="14"/>
      <c r="L10" s="12"/>
      <c r="M10" s="14"/>
      <c r="N10" s="14"/>
    </row>
    <row r="11" spans="1:14" ht="22.9" customHeight="1">
      <c r="A11" s="33" t="s">
        <v>175</v>
      </c>
      <c r="B11" s="33" t="s">
        <v>176</v>
      </c>
      <c r="C11" s="33" t="s">
        <v>177</v>
      </c>
      <c r="D11" s="34" t="s">
        <v>206</v>
      </c>
      <c r="E11" s="13" t="s">
        <v>210</v>
      </c>
      <c r="F11" s="55">
        <f t="shared" si="3"/>
        <v>1.97</v>
      </c>
      <c r="G11" s="55">
        <f t="shared" si="4"/>
        <v>1.97</v>
      </c>
      <c r="H11" s="14"/>
      <c r="I11" s="14">
        <v>1.97</v>
      </c>
      <c r="J11" s="14"/>
      <c r="K11" s="14"/>
      <c r="L11" s="12"/>
      <c r="M11" s="14"/>
      <c r="N11" s="14"/>
    </row>
    <row r="12" spans="1:14" ht="22.9" customHeight="1">
      <c r="A12" s="33" t="s">
        <v>175</v>
      </c>
      <c r="B12" s="33" t="s">
        <v>180</v>
      </c>
      <c r="C12" s="33" t="s">
        <v>172</v>
      </c>
      <c r="D12" s="34" t="s">
        <v>206</v>
      </c>
      <c r="E12" s="13" t="s">
        <v>212</v>
      </c>
      <c r="F12" s="55">
        <f t="shared" si="3"/>
        <v>1.45</v>
      </c>
      <c r="G12" s="55">
        <f t="shared" si="4"/>
        <v>1.45</v>
      </c>
      <c r="H12" s="14"/>
      <c r="I12" s="14">
        <v>1.45</v>
      </c>
      <c r="J12" s="14"/>
      <c r="K12" s="14"/>
      <c r="L12" s="12"/>
      <c r="M12" s="14"/>
      <c r="N12" s="14"/>
    </row>
    <row r="13" spans="1:14" ht="22.9" customHeight="1">
      <c r="A13" s="33" t="s">
        <v>175</v>
      </c>
      <c r="B13" s="33" t="s">
        <v>180</v>
      </c>
      <c r="C13" s="33" t="s">
        <v>181</v>
      </c>
      <c r="D13" s="34" t="s">
        <v>206</v>
      </c>
      <c r="E13" s="13" t="s">
        <v>213</v>
      </c>
      <c r="F13" s="55">
        <f t="shared" si="3"/>
        <v>1.87</v>
      </c>
      <c r="G13" s="55">
        <f t="shared" si="4"/>
        <v>1.87</v>
      </c>
      <c r="H13" s="14"/>
      <c r="I13" s="14">
        <v>1.87</v>
      </c>
      <c r="J13" s="14"/>
      <c r="K13" s="14"/>
      <c r="L13" s="12"/>
      <c r="M13" s="14"/>
      <c r="N13" s="14"/>
    </row>
    <row r="14" spans="1:14" ht="22.9" customHeight="1">
      <c r="A14" s="33" t="s">
        <v>182</v>
      </c>
      <c r="B14" s="33" t="s">
        <v>178</v>
      </c>
      <c r="C14" s="33" t="s">
        <v>181</v>
      </c>
      <c r="D14" s="34" t="s">
        <v>206</v>
      </c>
      <c r="E14" s="13" t="s">
        <v>214</v>
      </c>
      <c r="F14" s="55">
        <f t="shared" si="3"/>
        <v>17.68</v>
      </c>
      <c r="G14" s="55">
        <f t="shared" si="4"/>
        <v>17.68</v>
      </c>
      <c r="H14" s="14"/>
      <c r="I14" s="14">
        <v>17.68</v>
      </c>
      <c r="J14" s="14"/>
      <c r="K14" s="14"/>
      <c r="L14" s="12"/>
      <c r="M14" s="14"/>
      <c r="N14" s="14"/>
    </row>
    <row r="15" spans="1:14" ht="22.9" customHeight="1">
      <c r="A15" s="33" t="s">
        <v>187</v>
      </c>
      <c r="B15" s="33" t="s">
        <v>181</v>
      </c>
      <c r="C15" s="33" t="s">
        <v>172</v>
      </c>
      <c r="D15" s="34" t="s">
        <v>206</v>
      </c>
      <c r="E15" s="13" t="s">
        <v>216</v>
      </c>
      <c r="F15" s="55">
        <f t="shared" si="3"/>
        <v>30.35</v>
      </c>
      <c r="G15" s="55">
        <f t="shared" si="4"/>
        <v>30.35</v>
      </c>
      <c r="H15" s="14"/>
      <c r="I15" s="14"/>
      <c r="J15" s="14">
        <v>30.35</v>
      </c>
      <c r="K15" s="14"/>
      <c r="L15" s="12"/>
      <c r="M15" s="14"/>
      <c r="N15" s="14"/>
    </row>
    <row r="16" spans="1:14" ht="16.350000000000001" customHeight="1">
      <c r="A16" s="89" t="s">
        <v>241</v>
      </c>
      <c r="B16" s="89"/>
      <c r="C16" s="89"/>
      <c r="D16" s="89"/>
      <c r="E16" s="89"/>
    </row>
  </sheetData>
  <mergeCells count="11">
    <mergeCell ref="A16:E16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6"/>
  <sheetViews>
    <sheetView topLeftCell="A4" zoomScaleNormal="100" workbookViewId="0">
      <selection activeCell="U13" sqref="U13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82" t="s">
        <v>290</v>
      </c>
      <c r="V1" s="82"/>
    </row>
    <row r="2" spans="1:22" ht="50.1" customHeight="1">
      <c r="A2" s="76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 t="s">
        <v>32</v>
      </c>
      <c r="V3" s="80"/>
    </row>
    <row r="4" spans="1:22" ht="26.6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218</v>
      </c>
      <c r="G4" s="81" t="s">
        <v>291</v>
      </c>
      <c r="H4" s="81"/>
      <c r="I4" s="81"/>
      <c r="J4" s="81"/>
      <c r="K4" s="81"/>
      <c r="L4" s="81" t="s">
        <v>292</v>
      </c>
      <c r="M4" s="81"/>
      <c r="N4" s="81"/>
      <c r="O4" s="81"/>
      <c r="P4" s="81"/>
      <c r="Q4" s="81"/>
      <c r="R4" s="81" t="s">
        <v>287</v>
      </c>
      <c r="S4" s="81" t="s">
        <v>293</v>
      </c>
      <c r="T4" s="81"/>
      <c r="U4" s="81"/>
      <c r="V4" s="81"/>
    </row>
    <row r="5" spans="1:22" ht="41.45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10" t="s">
        <v>136</v>
      </c>
      <c r="H5" s="10" t="s">
        <v>294</v>
      </c>
      <c r="I5" s="10" t="s">
        <v>295</v>
      </c>
      <c r="J5" s="10" t="s">
        <v>296</v>
      </c>
      <c r="K5" s="10" t="s">
        <v>297</v>
      </c>
      <c r="L5" s="10" t="s">
        <v>136</v>
      </c>
      <c r="M5" s="10" t="s">
        <v>298</v>
      </c>
      <c r="N5" s="10" t="s">
        <v>299</v>
      </c>
      <c r="O5" s="10" t="s">
        <v>300</v>
      </c>
      <c r="P5" s="10" t="s">
        <v>301</v>
      </c>
      <c r="Q5" s="10" t="s">
        <v>302</v>
      </c>
      <c r="R5" s="81"/>
      <c r="S5" s="10" t="s">
        <v>136</v>
      </c>
      <c r="T5" s="10" t="s">
        <v>303</v>
      </c>
      <c r="U5" s="10" t="s">
        <v>304</v>
      </c>
      <c r="V5" s="10" t="s">
        <v>288</v>
      </c>
    </row>
    <row r="6" spans="1:22" ht="22.9" customHeight="1">
      <c r="A6" s="11"/>
      <c r="B6" s="11"/>
      <c r="C6" s="11"/>
      <c r="D6" s="11"/>
      <c r="E6" s="11" t="s">
        <v>136</v>
      </c>
      <c r="F6" s="15">
        <f>F7</f>
        <v>371.23</v>
      </c>
      <c r="G6" s="15">
        <f t="shared" ref="G6:V6" si="0">G7</f>
        <v>207.95999999999998</v>
      </c>
      <c r="H6" s="15">
        <f t="shared" si="0"/>
        <v>130.65</v>
      </c>
      <c r="I6" s="15">
        <f t="shared" si="0"/>
        <v>42.61</v>
      </c>
      <c r="J6" s="15">
        <f t="shared" si="0"/>
        <v>10.45</v>
      </c>
      <c r="K6" s="15">
        <f t="shared" si="0"/>
        <v>24.25</v>
      </c>
      <c r="L6" s="15">
        <f t="shared" si="0"/>
        <v>58.64</v>
      </c>
      <c r="M6" s="15">
        <f t="shared" si="0"/>
        <v>33.270000000000003</v>
      </c>
      <c r="N6" s="15">
        <f t="shared" si="0"/>
        <v>1.97</v>
      </c>
      <c r="O6" s="15">
        <f t="shared" si="0"/>
        <v>17.68</v>
      </c>
      <c r="P6" s="15"/>
      <c r="Q6" s="15">
        <f t="shared" si="0"/>
        <v>5.72</v>
      </c>
      <c r="R6" s="15">
        <f t="shared" si="0"/>
        <v>30.35</v>
      </c>
      <c r="S6" s="15">
        <f t="shared" si="0"/>
        <v>74.28</v>
      </c>
      <c r="T6" s="15">
        <f t="shared" si="0"/>
        <v>10.8</v>
      </c>
      <c r="U6" s="15"/>
      <c r="V6" s="15">
        <f t="shared" si="0"/>
        <v>63.48</v>
      </c>
    </row>
    <row r="7" spans="1:22" ht="22.9" customHeight="1">
      <c r="A7" s="11"/>
      <c r="B7" s="11"/>
      <c r="C7" s="11"/>
      <c r="D7" s="18" t="s">
        <v>154</v>
      </c>
      <c r="E7" s="18" t="s">
        <v>4</v>
      </c>
      <c r="F7" s="15">
        <f>F8</f>
        <v>371.23</v>
      </c>
      <c r="G7" s="15">
        <f t="shared" ref="G7:V7" si="1">G8</f>
        <v>207.95999999999998</v>
      </c>
      <c r="H7" s="15">
        <f t="shared" si="1"/>
        <v>130.65</v>
      </c>
      <c r="I7" s="15">
        <f t="shared" si="1"/>
        <v>42.61</v>
      </c>
      <c r="J7" s="15">
        <f t="shared" si="1"/>
        <v>10.45</v>
      </c>
      <c r="K7" s="15">
        <f t="shared" si="1"/>
        <v>24.25</v>
      </c>
      <c r="L7" s="15">
        <f t="shared" si="1"/>
        <v>58.64</v>
      </c>
      <c r="M7" s="15">
        <f t="shared" si="1"/>
        <v>33.270000000000003</v>
      </c>
      <c r="N7" s="15">
        <f t="shared" si="1"/>
        <v>1.97</v>
      </c>
      <c r="O7" s="15">
        <f t="shared" si="1"/>
        <v>17.68</v>
      </c>
      <c r="P7" s="15"/>
      <c r="Q7" s="15">
        <f t="shared" si="1"/>
        <v>5.72</v>
      </c>
      <c r="R7" s="15">
        <f t="shared" si="1"/>
        <v>30.35</v>
      </c>
      <c r="S7" s="15">
        <f t="shared" si="1"/>
        <v>74.28</v>
      </c>
      <c r="T7" s="15">
        <f t="shared" si="1"/>
        <v>10.8</v>
      </c>
      <c r="U7" s="15"/>
      <c r="V7" s="15">
        <f t="shared" si="1"/>
        <v>63.48</v>
      </c>
    </row>
    <row r="8" spans="1:22" ht="22.9" customHeight="1">
      <c r="A8" s="11"/>
      <c r="B8" s="11"/>
      <c r="C8" s="11"/>
      <c r="D8" s="31" t="s">
        <v>155</v>
      </c>
      <c r="E8" s="31" t="s">
        <v>156</v>
      </c>
      <c r="F8" s="15">
        <f>SUM(F9:F15)</f>
        <v>371.23</v>
      </c>
      <c r="G8" s="15">
        <f>SUM(G9:G15)</f>
        <v>207.95999999999998</v>
      </c>
      <c r="H8" s="15">
        <f t="shared" ref="H8:V8" si="2">SUM(H9:H15)</f>
        <v>130.65</v>
      </c>
      <c r="I8" s="15">
        <f t="shared" si="2"/>
        <v>42.61</v>
      </c>
      <c r="J8" s="15">
        <f t="shared" si="2"/>
        <v>10.45</v>
      </c>
      <c r="K8" s="15">
        <f t="shared" si="2"/>
        <v>24.25</v>
      </c>
      <c r="L8" s="15">
        <f t="shared" si="2"/>
        <v>58.64</v>
      </c>
      <c r="M8" s="15">
        <f t="shared" si="2"/>
        <v>33.270000000000003</v>
      </c>
      <c r="N8" s="15">
        <f t="shared" si="2"/>
        <v>1.97</v>
      </c>
      <c r="O8" s="15">
        <f t="shared" si="2"/>
        <v>17.68</v>
      </c>
      <c r="P8" s="15"/>
      <c r="Q8" s="15">
        <f t="shared" si="2"/>
        <v>5.72</v>
      </c>
      <c r="R8" s="15">
        <f t="shared" si="2"/>
        <v>30.35</v>
      </c>
      <c r="S8" s="15">
        <f t="shared" si="2"/>
        <v>74.28</v>
      </c>
      <c r="T8" s="15">
        <f t="shared" si="2"/>
        <v>10.8</v>
      </c>
      <c r="U8" s="15"/>
      <c r="V8" s="15">
        <f t="shared" si="2"/>
        <v>63.48</v>
      </c>
    </row>
    <row r="9" spans="1:22" ht="22.9" customHeight="1">
      <c r="A9" s="33" t="s">
        <v>170</v>
      </c>
      <c r="B9" s="33" t="s">
        <v>171</v>
      </c>
      <c r="C9" s="33" t="s">
        <v>172</v>
      </c>
      <c r="D9" s="34" t="s">
        <v>206</v>
      </c>
      <c r="E9" s="13" t="s">
        <v>207</v>
      </c>
      <c r="F9" s="12">
        <f>G9+L9+R9+S9</f>
        <v>284.64</v>
      </c>
      <c r="G9" s="14">
        <f>SUM(H9:K9)</f>
        <v>207.95999999999998</v>
      </c>
      <c r="H9" s="14">
        <v>130.65</v>
      </c>
      <c r="I9" s="14">
        <v>42.61</v>
      </c>
      <c r="J9" s="14">
        <v>10.45</v>
      </c>
      <c r="K9" s="14">
        <v>24.25</v>
      </c>
      <c r="L9" s="12">
        <f>SUM(M9:Q9)</f>
        <v>2.4</v>
      </c>
      <c r="M9" s="14"/>
      <c r="N9" s="14"/>
      <c r="O9" s="14"/>
      <c r="P9" s="14"/>
      <c r="Q9" s="14">
        <v>2.4</v>
      </c>
      <c r="R9" s="14"/>
      <c r="S9" s="12">
        <f>SUM(T9:V9)</f>
        <v>74.28</v>
      </c>
      <c r="T9" s="14">
        <v>10.8</v>
      </c>
      <c r="U9" s="14"/>
      <c r="V9" s="14">
        <v>63.48</v>
      </c>
    </row>
    <row r="10" spans="1:22" ht="22.9" customHeight="1">
      <c r="A10" s="33" t="s">
        <v>175</v>
      </c>
      <c r="B10" s="33" t="s">
        <v>176</v>
      </c>
      <c r="C10" s="33" t="s">
        <v>176</v>
      </c>
      <c r="D10" s="34" t="s">
        <v>206</v>
      </c>
      <c r="E10" s="13" t="s">
        <v>209</v>
      </c>
      <c r="F10" s="53">
        <f t="shared" ref="F10:F15" si="3">G10+L10+R10+S10</f>
        <v>33.270000000000003</v>
      </c>
      <c r="G10" s="14"/>
      <c r="H10" s="14"/>
      <c r="I10" s="14"/>
      <c r="J10" s="14"/>
      <c r="K10" s="14"/>
      <c r="L10" s="53">
        <f t="shared" ref="L10:L14" si="4">SUM(M10:Q10)</f>
        <v>33.270000000000003</v>
      </c>
      <c r="M10" s="14">
        <v>33.270000000000003</v>
      </c>
      <c r="N10" s="14"/>
      <c r="O10" s="14"/>
      <c r="P10" s="14"/>
      <c r="Q10" s="14"/>
      <c r="R10" s="14"/>
      <c r="S10" s="53"/>
      <c r="T10" s="14"/>
      <c r="U10" s="14"/>
      <c r="V10" s="14"/>
    </row>
    <row r="11" spans="1:22" ht="22.9" customHeight="1">
      <c r="A11" s="33" t="s">
        <v>175</v>
      </c>
      <c r="B11" s="33" t="s">
        <v>176</v>
      </c>
      <c r="C11" s="33" t="s">
        <v>177</v>
      </c>
      <c r="D11" s="34" t="s">
        <v>206</v>
      </c>
      <c r="E11" s="13" t="s">
        <v>210</v>
      </c>
      <c r="F11" s="53">
        <f t="shared" si="3"/>
        <v>1.97</v>
      </c>
      <c r="G11" s="14"/>
      <c r="H11" s="14"/>
      <c r="I11" s="14"/>
      <c r="J11" s="14"/>
      <c r="K11" s="14"/>
      <c r="L11" s="53">
        <f t="shared" si="4"/>
        <v>1.97</v>
      </c>
      <c r="M11" s="14"/>
      <c r="N11" s="14">
        <v>1.97</v>
      </c>
      <c r="O11" s="14"/>
      <c r="P11" s="14"/>
      <c r="Q11" s="14"/>
      <c r="R11" s="14"/>
      <c r="S11" s="53"/>
      <c r="T11" s="14"/>
      <c r="U11" s="14"/>
      <c r="V11" s="14"/>
    </row>
    <row r="12" spans="1:22" ht="22.9" customHeight="1">
      <c r="A12" s="33" t="s">
        <v>175</v>
      </c>
      <c r="B12" s="33" t="s">
        <v>180</v>
      </c>
      <c r="C12" s="33" t="s">
        <v>172</v>
      </c>
      <c r="D12" s="34" t="s">
        <v>206</v>
      </c>
      <c r="E12" s="13" t="s">
        <v>212</v>
      </c>
      <c r="F12" s="53">
        <f t="shared" si="3"/>
        <v>1.45</v>
      </c>
      <c r="G12" s="14"/>
      <c r="H12" s="14"/>
      <c r="I12" s="14"/>
      <c r="J12" s="14"/>
      <c r="K12" s="14"/>
      <c r="L12" s="53">
        <f t="shared" si="4"/>
        <v>1.45</v>
      </c>
      <c r="M12" s="14"/>
      <c r="N12" s="14"/>
      <c r="O12" s="14"/>
      <c r="P12" s="14"/>
      <c r="Q12" s="14">
        <v>1.45</v>
      </c>
      <c r="R12" s="14"/>
      <c r="S12" s="53"/>
      <c r="T12" s="14"/>
      <c r="U12" s="14"/>
      <c r="V12" s="14"/>
    </row>
    <row r="13" spans="1:22" ht="22.9" customHeight="1">
      <c r="A13" s="33" t="s">
        <v>175</v>
      </c>
      <c r="B13" s="33" t="s">
        <v>180</v>
      </c>
      <c r="C13" s="33" t="s">
        <v>181</v>
      </c>
      <c r="D13" s="34" t="s">
        <v>206</v>
      </c>
      <c r="E13" s="13" t="s">
        <v>213</v>
      </c>
      <c r="F13" s="53">
        <f t="shared" si="3"/>
        <v>1.87</v>
      </c>
      <c r="G13" s="14"/>
      <c r="H13" s="14"/>
      <c r="I13" s="14"/>
      <c r="J13" s="14"/>
      <c r="K13" s="14"/>
      <c r="L13" s="53">
        <f t="shared" si="4"/>
        <v>1.87</v>
      </c>
      <c r="M13" s="14"/>
      <c r="N13" s="14"/>
      <c r="O13" s="14"/>
      <c r="P13" s="14"/>
      <c r="Q13" s="14">
        <v>1.87</v>
      </c>
      <c r="R13" s="14"/>
      <c r="S13" s="53"/>
      <c r="T13" s="14"/>
      <c r="U13" s="14"/>
      <c r="V13" s="14"/>
    </row>
    <row r="14" spans="1:22" ht="22.9" customHeight="1">
      <c r="A14" s="33" t="s">
        <v>182</v>
      </c>
      <c r="B14" s="33" t="s">
        <v>178</v>
      </c>
      <c r="C14" s="33" t="s">
        <v>181</v>
      </c>
      <c r="D14" s="34" t="s">
        <v>206</v>
      </c>
      <c r="E14" s="13" t="s">
        <v>214</v>
      </c>
      <c r="F14" s="53">
        <f t="shared" si="3"/>
        <v>17.68</v>
      </c>
      <c r="G14" s="14"/>
      <c r="H14" s="14"/>
      <c r="I14" s="14"/>
      <c r="J14" s="14"/>
      <c r="K14" s="14"/>
      <c r="L14" s="53">
        <f t="shared" si="4"/>
        <v>17.68</v>
      </c>
      <c r="M14" s="14"/>
      <c r="N14" s="14"/>
      <c r="O14" s="14">
        <v>17.68</v>
      </c>
      <c r="P14" s="14"/>
      <c r="Q14" s="14"/>
      <c r="R14" s="14"/>
      <c r="S14" s="53"/>
      <c r="T14" s="14"/>
      <c r="U14" s="14"/>
      <c r="V14" s="14"/>
    </row>
    <row r="15" spans="1:22" ht="22.9" customHeight="1">
      <c r="A15" s="33" t="s">
        <v>187</v>
      </c>
      <c r="B15" s="33" t="s">
        <v>181</v>
      </c>
      <c r="C15" s="33" t="s">
        <v>172</v>
      </c>
      <c r="D15" s="34" t="s">
        <v>206</v>
      </c>
      <c r="E15" s="13" t="s">
        <v>216</v>
      </c>
      <c r="F15" s="53">
        <f t="shared" si="3"/>
        <v>30.35</v>
      </c>
      <c r="G15" s="14"/>
      <c r="H15" s="14"/>
      <c r="I15" s="14"/>
      <c r="J15" s="14"/>
      <c r="K15" s="14"/>
      <c r="L15" s="53"/>
      <c r="M15" s="14"/>
      <c r="N15" s="14"/>
      <c r="O15" s="14"/>
      <c r="P15" s="14"/>
      <c r="Q15" s="14"/>
      <c r="R15" s="14">
        <v>30.35</v>
      </c>
      <c r="S15" s="53"/>
      <c r="T15" s="14"/>
      <c r="U15" s="14"/>
      <c r="V15" s="14"/>
    </row>
    <row r="16" spans="1:22" ht="16.350000000000001" customHeight="1">
      <c r="A16" s="89" t="s">
        <v>241</v>
      </c>
      <c r="B16" s="89"/>
      <c r="C16" s="89"/>
      <c r="D16" s="89"/>
      <c r="E16" s="89"/>
      <c r="F16" s="4"/>
    </row>
  </sheetData>
  <mergeCells count="13">
    <mergeCell ref="A16:E16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305</v>
      </c>
    </row>
    <row r="2" spans="1:11" ht="46.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8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80" t="s">
        <v>32</v>
      </c>
      <c r="K3" s="80"/>
    </row>
    <row r="4" spans="1:11" ht="23.2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306</v>
      </c>
      <c r="G4" s="81" t="s">
        <v>307</v>
      </c>
      <c r="H4" s="81" t="s">
        <v>308</v>
      </c>
      <c r="I4" s="81" t="s">
        <v>309</v>
      </c>
      <c r="J4" s="81" t="s">
        <v>310</v>
      </c>
      <c r="K4" s="81" t="s">
        <v>311</v>
      </c>
    </row>
    <row r="5" spans="1:11" ht="17.25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81"/>
      <c r="H5" s="81"/>
      <c r="I5" s="81"/>
      <c r="J5" s="81"/>
      <c r="K5" s="81"/>
    </row>
    <row r="6" spans="1:11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1"/>
      <c r="E8" s="31"/>
      <c r="F8" s="15"/>
      <c r="G8" s="15"/>
      <c r="H8" s="15"/>
      <c r="I8" s="15"/>
      <c r="J8" s="15"/>
      <c r="K8" s="15"/>
    </row>
    <row r="9" spans="1:11" ht="22.9" customHeight="1">
      <c r="A9" s="33"/>
      <c r="B9" s="33"/>
      <c r="C9" s="33"/>
      <c r="D9" s="34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89" t="s">
        <v>241</v>
      </c>
      <c r="B10" s="89"/>
      <c r="C10" s="89"/>
      <c r="D10" s="89"/>
      <c r="E10" s="89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82" t="s">
        <v>312</v>
      </c>
      <c r="R1" s="82"/>
    </row>
    <row r="2" spans="1:18" ht="40.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 t="s">
        <v>32</v>
      </c>
      <c r="R3" s="80"/>
    </row>
    <row r="4" spans="1:18" ht="24.2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306</v>
      </c>
      <c r="G4" s="81" t="s">
        <v>313</v>
      </c>
      <c r="H4" s="81" t="s">
        <v>314</v>
      </c>
      <c r="I4" s="81" t="s">
        <v>315</v>
      </c>
      <c r="J4" s="81" t="s">
        <v>316</v>
      </c>
      <c r="K4" s="81" t="s">
        <v>317</v>
      </c>
      <c r="L4" s="81" t="s">
        <v>318</v>
      </c>
      <c r="M4" s="81" t="s">
        <v>319</v>
      </c>
      <c r="N4" s="81" t="s">
        <v>308</v>
      </c>
      <c r="O4" s="81" t="s">
        <v>320</v>
      </c>
      <c r="P4" s="81" t="s">
        <v>321</v>
      </c>
      <c r="Q4" s="81" t="s">
        <v>309</v>
      </c>
      <c r="R4" s="81" t="s">
        <v>311</v>
      </c>
    </row>
    <row r="5" spans="1:18" ht="21.6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1"/>
      <c r="E8" s="3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3"/>
      <c r="B9" s="33"/>
      <c r="C9" s="33"/>
      <c r="D9" s="34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89" t="s">
        <v>241</v>
      </c>
      <c r="B10" s="89"/>
      <c r="C10" s="89"/>
      <c r="D10" s="89"/>
      <c r="E10" s="89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9" sqref="G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82" t="s">
        <v>322</v>
      </c>
      <c r="T1" s="82"/>
    </row>
    <row r="2" spans="1:20" ht="36.200000000000003" customHeight="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28.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306</v>
      </c>
      <c r="G4" s="81" t="s">
        <v>193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196</v>
      </c>
      <c r="S4" s="81"/>
      <c r="T4" s="81"/>
    </row>
    <row r="5" spans="1:20" ht="36.200000000000003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10" t="s">
        <v>136</v>
      </c>
      <c r="H5" s="10" t="s">
        <v>323</v>
      </c>
      <c r="I5" s="10" t="s">
        <v>324</v>
      </c>
      <c r="J5" s="10" t="s">
        <v>325</v>
      </c>
      <c r="K5" s="10" t="s">
        <v>326</v>
      </c>
      <c r="L5" s="10" t="s">
        <v>327</v>
      </c>
      <c r="M5" s="10" t="s">
        <v>328</v>
      </c>
      <c r="N5" s="10" t="s">
        <v>329</v>
      </c>
      <c r="O5" s="10" t="s">
        <v>330</v>
      </c>
      <c r="P5" s="10" t="s">
        <v>331</v>
      </c>
      <c r="Q5" s="10" t="s">
        <v>332</v>
      </c>
      <c r="R5" s="10" t="s">
        <v>136</v>
      </c>
      <c r="S5" s="10" t="s">
        <v>269</v>
      </c>
      <c r="T5" s="10" t="s">
        <v>289</v>
      </c>
    </row>
    <row r="6" spans="1:20" ht="22.9" customHeight="1">
      <c r="A6" s="11"/>
      <c r="B6" s="11"/>
      <c r="C6" s="11"/>
      <c r="D6" s="11"/>
      <c r="E6" s="11" t="s">
        <v>136</v>
      </c>
      <c r="F6" s="17">
        <v>57.03</v>
      </c>
      <c r="G6" s="17">
        <v>57.03</v>
      </c>
      <c r="H6" s="17">
        <v>54.03</v>
      </c>
      <c r="I6" s="17"/>
      <c r="J6" s="17"/>
      <c r="K6" s="17"/>
      <c r="L6" s="17"/>
      <c r="M6" s="17">
        <v>3</v>
      </c>
      <c r="N6" s="17"/>
      <c r="O6" s="17"/>
      <c r="P6" s="17"/>
      <c r="Q6" s="17"/>
      <c r="R6" s="17"/>
      <c r="S6" s="17"/>
      <c r="T6" s="17"/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7">
        <v>57.03</v>
      </c>
      <c r="G7" s="17">
        <v>57.03</v>
      </c>
      <c r="H7" s="17">
        <v>54.03</v>
      </c>
      <c r="I7" s="17"/>
      <c r="J7" s="17"/>
      <c r="K7" s="17"/>
      <c r="L7" s="17"/>
      <c r="M7" s="17">
        <v>3</v>
      </c>
      <c r="N7" s="17"/>
      <c r="O7" s="17"/>
      <c r="P7" s="17"/>
      <c r="Q7" s="17"/>
      <c r="R7" s="17"/>
      <c r="S7" s="17"/>
      <c r="T7" s="17"/>
    </row>
    <row r="8" spans="1:20" ht="22.9" customHeight="1">
      <c r="A8" s="11"/>
      <c r="B8" s="11"/>
      <c r="C8" s="11"/>
      <c r="D8" s="31" t="s">
        <v>155</v>
      </c>
      <c r="E8" s="31" t="s">
        <v>156</v>
      </c>
      <c r="F8" s="17">
        <v>57.03</v>
      </c>
      <c r="G8" s="17">
        <v>57.03</v>
      </c>
      <c r="H8" s="17">
        <v>54.03</v>
      </c>
      <c r="I8" s="17"/>
      <c r="J8" s="17"/>
      <c r="K8" s="17"/>
      <c r="L8" s="17"/>
      <c r="M8" s="17">
        <v>3</v>
      </c>
      <c r="N8" s="17"/>
      <c r="O8" s="17"/>
      <c r="P8" s="17"/>
      <c r="Q8" s="17"/>
      <c r="R8" s="17"/>
      <c r="S8" s="17"/>
      <c r="T8" s="17"/>
    </row>
    <row r="9" spans="1:20" ht="22.9" customHeight="1">
      <c r="A9" s="33" t="s">
        <v>170</v>
      </c>
      <c r="B9" s="33" t="s">
        <v>171</v>
      </c>
      <c r="C9" s="33" t="s">
        <v>172</v>
      </c>
      <c r="D9" s="34" t="s">
        <v>206</v>
      </c>
      <c r="E9" s="13" t="s">
        <v>207</v>
      </c>
      <c r="F9" s="12">
        <v>57.03</v>
      </c>
      <c r="G9" s="14">
        <v>57.03</v>
      </c>
      <c r="H9" s="14">
        <v>54.03</v>
      </c>
      <c r="I9" s="14"/>
      <c r="J9" s="14"/>
      <c r="K9" s="14"/>
      <c r="L9" s="14"/>
      <c r="M9" s="14">
        <v>3</v>
      </c>
      <c r="N9" s="14"/>
      <c r="O9" s="14"/>
      <c r="P9" s="14"/>
      <c r="Q9" s="14"/>
      <c r="R9" s="14"/>
      <c r="S9" s="14"/>
      <c r="T9" s="14"/>
    </row>
    <row r="10" spans="1:20" ht="22.9" customHeight="1">
      <c r="A10" s="89" t="s">
        <v>241</v>
      </c>
      <c r="B10" s="89"/>
      <c r="C10" s="89"/>
      <c r="D10" s="89"/>
      <c r="E10" s="89"/>
      <c r="F10" s="89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workbookViewId="0">
      <selection activeCell="D9" sqref="D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82" t="s">
        <v>333</v>
      </c>
      <c r="AG1" s="82"/>
    </row>
    <row r="2" spans="1:33" ht="43.9" customHeight="1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ht="19.899999999999999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0" t="s">
        <v>32</v>
      </c>
      <c r="AG3" s="80"/>
    </row>
    <row r="4" spans="1:33" ht="24.9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334</v>
      </c>
      <c r="G4" s="81" t="s">
        <v>335</v>
      </c>
      <c r="H4" s="81" t="s">
        <v>336</v>
      </c>
      <c r="I4" s="81" t="s">
        <v>337</v>
      </c>
      <c r="J4" s="81" t="s">
        <v>338</v>
      </c>
      <c r="K4" s="81" t="s">
        <v>339</v>
      </c>
      <c r="L4" s="81" t="s">
        <v>340</v>
      </c>
      <c r="M4" s="81" t="s">
        <v>341</v>
      </c>
      <c r="N4" s="81" t="s">
        <v>342</v>
      </c>
      <c r="O4" s="81" t="s">
        <v>343</v>
      </c>
      <c r="P4" s="81" t="s">
        <v>344</v>
      </c>
      <c r="Q4" s="81" t="s">
        <v>329</v>
      </c>
      <c r="R4" s="81" t="s">
        <v>331</v>
      </c>
      <c r="S4" s="81" t="s">
        <v>345</v>
      </c>
      <c r="T4" s="81" t="s">
        <v>324</v>
      </c>
      <c r="U4" s="81" t="s">
        <v>325</v>
      </c>
      <c r="V4" s="81" t="s">
        <v>328</v>
      </c>
      <c r="W4" s="81" t="s">
        <v>346</v>
      </c>
      <c r="X4" s="81" t="s">
        <v>347</v>
      </c>
      <c r="Y4" s="81" t="s">
        <v>348</v>
      </c>
      <c r="Z4" s="81" t="s">
        <v>349</v>
      </c>
      <c r="AA4" s="81" t="s">
        <v>327</v>
      </c>
      <c r="AB4" s="81" t="s">
        <v>350</v>
      </c>
      <c r="AC4" s="81" t="s">
        <v>351</v>
      </c>
      <c r="AD4" s="81" t="s">
        <v>330</v>
      </c>
      <c r="AE4" s="81" t="s">
        <v>352</v>
      </c>
      <c r="AF4" s="81" t="s">
        <v>353</v>
      </c>
      <c r="AG4" s="81" t="s">
        <v>332</v>
      </c>
    </row>
    <row r="5" spans="1:33" ht="21.6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22.9" customHeight="1">
      <c r="A6" s="16"/>
      <c r="B6" s="21"/>
      <c r="C6" s="21"/>
      <c r="D6" s="13"/>
      <c r="E6" s="13" t="s">
        <v>136</v>
      </c>
      <c r="F6" s="17">
        <v>57.03</v>
      </c>
      <c r="G6" s="17">
        <v>11</v>
      </c>
      <c r="H6" s="17"/>
      <c r="I6" s="17"/>
      <c r="J6" s="17"/>
      <c r="K6" s="17">
        <v>1</v>
      </c>
      <c r="L6" s="17">
        <v>5</v>
      </c>
      <c r="M6" s="17"/>
      <c r="N6" s="17"/>
      <c r="O6" s="17"/>
      <c r="P6" s="17">
        <v>12.3</v>
      </c>
      <c r="Q6" s="17"/>
      <c r="R6" s="17"/>
      <c r="S6" s="17"/>
      <c r="T6" s="17"/>
      <c r="U6" s="17"/>
      <c r="V6" s="17">
        <v>3</v>
      </c>
      <c r="W6" s="17"/>
      <c r="X6" s="17"/>
      <c r="Y6" s="17"/>
      <c r="Z6" s="17"/>
      <c r="AA6" s="17"/>
      <c r="AB6" s="17">
        <v>5.68</v>
      </c>
      <c r="AC6" s="17">
        <v>2.4</v>
      </c>
      <c r="AD6" s="17"/>
      <c r="AE6" s="17">
        <v>16.649999999999999</v>
      </c>
      <c r="AF6" s="17"/>
      <c r="AG6" s="17"/>
    </row>
    <row r="7" spans="1:33" ht="22.9" customHeight="1">
      <c r="A7" s="11"/>
      <c r="B7" s="11"/>
      <c r="C7" s="11"/>
      <c r="D7" s="18" t="s">
        <v>154</v>
      </c>
      <c r="E7" s="18" t="s">
        <v>4</v>
      </c>
      <c r="F7" s="17">
        <v>57.03</v>
      </c>
      <c r="G7" s="17">
        <v>11</v>
      </c>
      <c r="H7" s="17"/>
      <c r="I7" s="17"/>
      <c r="J7" s="17"/>
      <c r="K7" s="17">
        <v>1</v>
      </c>
      <c r="L7" s="17">
        <v>5</v>
      </c>
      <c r="M7" s="17"/>
      <c r="N7" s="17"/>
      <c r="O7" s="17"/>
      <c r="P7" s="17">
        <v>12.3</v>
      </c>
      <c r="Q7" s="17"/>
      <c r="R7" s="17"/>
      <c r="S7" s="17"/>
      <c r="T7" s="17"/>
      <c r="U7" s="17"/>
      <c r="V7" s="17">
        <v>3</v>
      </c>
      <c r="W7" s="17"/>
      <c r="X7" s="17"/>
      <c r="Y7" s="17"/>
      <c r="Z7" s="17"/>
      <c r="AA7" s="17"/>
      <c r="AB7" s="17">
        <v>5.68</v>
      </c>
      <c r="AC7" s="17">
        <v>2.4</v>
      </c>
      <c r="AD7" s="17"/>
      <c r="AE7" s="17">
        <v>16.649999999999999</v>
      </c>
      <c r="AF7" s="17"/>
      <c r="AG7" s="17"/>
    </row>
    <row r="8" spans="1:33" ht="22.9" customHeight="1">
      <c r="A8" s="11"/>
      <c r="B8" s="11"/>
      <c r="C8" s="11"/>
      <c r="D8" s="31" t="s">
        <v>155</v>
      </c>
      <c r="E8" s="31" t="s">
        <v>156</v>
      </c>
      <c r="F8" s="17">
        <v>57.03</v>
      </c>
      <c r="G8" s="17">
        <v>11</v>
      </c>
      <c r="H8" s="17"/>
      <c r="I8" s="17"/>
      <c r="J8" s="17"/>
      <c r="K8" s="17">
        <v>1</v>
      </c>
      <c r="L8" s="17">
        <v>5</v>
      </c>
      <c r="M8" s="17"/>
      <c r="N8" s="17"/>
      <c r="O8" s="17"/>
      <c r="P8" s="17">
        <v>12.3</v>
      </c>
      <c r="Q8" s="17"/>
      <c r="R8" s="17"/>
      <c r="S8" s="17"/>
      <c r="T8" s="17"/>
      <c r="U8" s="17"/>
      <c r="V8" s="17">
        <v>3</v>
      </c>
      <c r="W8" s="17"/>
      <c r="X8" s="17"/>
      <c r="Y8" s="17"/>
      <c r="Z8" s="17"/>
      <c r="AA8" s="17"/>
      <c r="AB8" s="17">
        <v>5.68</v>
      </c>
      <c r="AC8" s="17">
        <v>2.4</v>
      </c>
      <c r="AD8" s="17"/>
      <c r="AE8" s="17">
        <v>16.649999999999999</v>
      </c>
      <c r="AF8" s="17"/>
      <c r="AG8" s="17"/>
    </row>
    <row r="9" spans="1:33" ht="22.9" customHeight="1">
      <c r="A9" s="33" t="s">
        <v>170</v>
      </c>
      <c r="B9" s="33" t="s">
        <v>171</v>
      </c>
      <c r="C9" s="33" t="s">
        <v>172</v>
      </c>
      <c r="D9" s="34" t="s">
        <v>206</v>
      </c>
      <c r="E9" s="13" t="s">
        <v>207</v>
      </c>
      <c r="F9" s="14">
        <v>57.03</v>
      </c>
      <c r="G9" s="14">
        <v>11</v>
      </c>
      <c r="H9" s="14"/>
      <c r="I9" s="14"/>
      <c r="J9" s="14"/>
      <c r="K9" s="14">
        <v>1</v>
      </c>
      <c r="L9" s="14">
        <v>5</v>
      </c>
      <c r="M9" s="14"/>
      <c r="N9" s="14"/>
      <c r="O9" s="14"/>
      <c r="P9" s="14">
        <v>12.3</v>
      </c>
      <c r="Q9" s="14"/>
      <c r="R9" s="14"/>
      <c r="S9" s="14"/>
      <c r="T9" s="14"/>
      <c r="U9" s="14"/>
      <c r="V9" s="14">
        <v>3</v>
      </c>
      <c r="W9" s="14"/>
      <c r="X9" s="14"/>
      <c r="Y9" s="14"/>
      <c r="Z9" s="14"/>
      <c r="AA9" s="14"/>
      <c r="AB9" s="14">
        <v>5.68</v>
      </c>
      <c r="AC9" s="14">
        <v>2.4</v>
      </c>
      <c r="AD9" s="14"/>
      <c r="AE9" s="14">
        <v>16.649999999999999</v>
      </c>
      <c r="AF9" s="14"/>
      <c r="AG9" s="14"/>
    </row>
    <row r="10" spans="1:33" ht="16.350000000000001" customHeight="1">
      <c r="A10" s="89" t="s">
        <v>241</v>
      </c>
      <c r="B10" s="89"/>
      <c r="C10" s="89"/>
      <c r="D10" s="89"/>
      <c r="E10" s="89"/>
    </row>
  </sheetData>
  <mergeCells count="36">
    <mergeCell ref="A10:E10"/>
    <mergeCell ref="Y4:Y5"/>
    <mergeCell ref="Z4:Z5"/>
    <mergeCell ref="AA4:AA5"/>
    <mergeCell ref="AB4:AB5"/>
    <mergeCell ref="T4:T5"/>
    <mergeCell ref="U4:U5"/>
    <mergeCell ref="V4:V5"/>
    <mergeCell ref="W4:W5"/>
    <mergeCell ref="X4:X5"/>
    <mergeCell ref="O4:O5"/>
    <mergeCell ref="Q4:Q5"/>
    <mergeCell ref="S4:S5"/>
    <mergeCell ref="M4:M5"/>
    <mergeCell ref="N4:N5"/>
    <mergeCell ref="P4:P5"/>
    <mergeCell ref="R4:R5"/>
    <mergeCell ref="AG4:AG5"/>
    <mergeCell ref="AC4:AC5"/>
    <mergeCell ref="AD4:AD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E4:AE5"/>
    <mergeCell ref="L4:L5"/>
    <mergeCell ref="AF4:AF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82" t="s">
        <v>354</v>
      </c>
      <c r="H1" s="82"/>
    </row>
    <row r="2" spans="1:8" ht="33.6" customHeight="1">
      <c r="A2" s="83" t="s">
        <v>21</v>
      </c>
      <c r="B2" s="83"/>
      <c r="C2" s="83"/>
      <c r="D2" s="83"/>
      <c r="E2" s="83"/>
      <c r="F2" s="83"/>
      <c r="G2" s="83"/>
      <c r="H2" s="83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9" t="s">
        <v>32</v>
      </c>
    </row>
    <row r="4" spans="1:8" ht="23.25" customHeight="1">
      <c r="A4" s="81" t="s">
        <v>355</v>
      </c>
      <c r="B4" s="81" t="s">
        <v>356</v>
      </c>
      <c r="C4" s="81" t="s">
        <v>357</v>
      </c>
      <c r="D4" s="81" t="s">
        <v>358</v>
      </c>
      <c r="E4" s="81" t="s">
        <v>359</v>
      </c>
      <c r="F4" s="81"/>
      <c r="G4" s="81"/>
      <c r="H4" s="81" t="s">
        <v>360</v>
      </c>
    </row>
    <row r="5" spans="1:8" ht="25.9" customHeight="1">
      <c r="A5" s="81"/>
      <c r="B5" s="81"/>
      <c r="C5" s="81"/>
      <c r="D5" s="81"/>
      <c r="E5" s="10" t="s">
        <v>138</v>
      </c>
      <c r="F5" s="10" t="s">
        <v>361</v>
      </c>
      <c r="G5" s="10" t="s">
        <v>362</v>
      </c>
      <c r="H5" s="81"/>
    </row>
    <row r="6" spans="1:8" ht="22.9" customHeight="1">
      <c r="A6" s="11"/>
      <c r="B6" s="11" t="s">
        <v>136</v>
      </c>
      <c r="C6" s="15">
        <v>3</v>
      </c>
      <c r="D6" s="15"/>
      <c r="E6" s="15"/>
      <c r="F6" s="15"/>
      <c r="G6" s="15"/>
      <c r="H6" s="15">
        <v>3</v>
      </c>
    </row>
    <row r="7" spans="1:8" ht="22.9" customHeight="1">
      <c r="A7" s="18" t="s">
        <v>154</v>
      </c>
      <c r="B7" s="18" t="s">
        <v>4</v>
      </c>
      <c r="C7" s="15">
        <v>3</v>
      </c>
      <c r="D7" s="15"/>
      <c r="E7" s="15"/>
      <c r="F7" s="15"/>
      <c r="G7" s="15"/>
      <c r="H7" s="15">
        <v>3</v>
      </c>
    </row>
    <row r="8" spans="1:8" ht="22.9" customHeight="1">
      <c r="A8" s="34" t="s">
        <v>155</v>
      </c>
      <c r="B8" s="34" t="s">
        <v>156</v>
      </c>
      <c r="C8" s="14">
        <v>3</v>
      </c>
      <c r="D8" s="14"/>
      <c r="E8" s="12"/>
      <c r="F8" s="14"/>
      <c r="G8" s="14"/>
      <c r="H8" s="14">
        <v>3</v>
      </c>
    </row>
    <row r="9" spans="1:8" ht="16.350000000000001" customHeight="1">
      <c r="A9" s="89" t="s">
        <v>241</v>
      </c>
      <c r="B9" s="89"/>
      <c r="C9" s="89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E12" sqref="E12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82" t="s">
        <v>363</v>
      </c>
      <c r="H1" s="82"/>
    </row>
    <row r="2" spans="1:8" ht="38.85" customHeight="1">
      <c r="A2" s="83" t="s">
        <v>22</v>
      </c>
      <c r="B2" s="83"/>
      <c r="C2" s="83"/>
      <c r="D2" s="83"/>
      <c r="E2" s="83"/>
      <c r="F2" s="83"/>
      <c r="G2" s="83"/>
      <c r="H2" s="83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9" t="s">
        <v>32</v>
      </c>
    </row>
    <row r="4" spans="1:8" ht="23.25" customHeight="1">
      <c r="A4" s="81" t="s">
        <v>159</v>
      </c>
      <c r="B4" s="81" t="s">
        <v>160</v>
      </c>
      <c r="C4" s="81" t="s">
        <v>136</v>
      </c>
      <c r="D4" s="81" t="s">
        <v>364</v>
      </c>
      <c r="E4" s="81"/>
      <c r="F4" s="81"/>
      <c r="G4" s="81"/>
      <c r="H4" s="81" t="s">
        <v>162</v>
      </c>
    </row>
    <row r="5" spans="1:8" ht="19.899999999999999" customHeight="1">
      <c r="A5" s="81"/>
      <c r="B5" s="81"/>
      <c r="C5" s="81"/>
      <c r="D5" s="81" t="s">
        <v>138</v>
      </c>
      <c r="E5" s="81" t="s">
        <v>239</v>
      </c>
      <c r="F5" s="81"/>
      <c r="G5" s="81" t="s">
        <v>240</v>
      </c>
      <c r="H5" s="81"/>
    </row>
    <row r="6" spans="1:8" ht="27.6" customHeight="1">
      <c r="A6" s="81"/>
      <c r="B6" s="81"/>
      <c r="C6" s="81"/>
      <c r="D6" s="81"/>
      <c r="E6" s="10" t="s">
        <v>219</v>
      </c>
      <c r="F6" s="10" t="s">
        <v>200</v>
      </c>
      <c r="G6" s="81"/>
      <c r="H6" s="81"/>
    </row>
    <row r="7" spans="1:8" ht="22.9" customHeight="1">
      <c r="A7" s="11"/>
      <c r="B7" s="16" t="s">
        <v>136</v>
      </c>
      <c r="C7" s="15">
        <v>14760</v>
      </c>
      <c r="D7" s="15"/>
      <c r="E7" s="15"/>
      <c r="F7" s="15"/>
      <c r="G7" s="15"/>
      <c r="H7" s="15">
        <v>14760</v>
      </c>
    </row>
    <row r="8" spans="1:8" ht="22.9" customHeight="1">
      <c r="A8" s="18" t="s">
        <v>154</v>
      </c>
      <c r="B8" s="18" t="s">
        <v>4</v>
      </c>
      <c r="C8" s="15">
        <v>14760</v>
      </c>
      <c r="D8" s="15"/>
      <c r="E8" s="15"/>
      <c r="F8" s="15"/>
      <c r="G8" s="15"/>
      <c r="H8" s="15">
        <v>14760</v>
      </c>
    </row>
    <row r="9" spans="1:8" ht="22.9" customHeight="1">
      <c r="A9" s="31" t="s">
        <v>155</v>
      </c>
      <c r="B9" s="31" t="s">
        <v>156</v>
      </c>
      <c r="C9" s="15">
        <v>14760</v>
      </c>
      <c r="D9" s="15"/>
      <c r="E9" s="15"/>
      <c r="F9" s="15"/>
      <c r="G9" s="15"/>
      <c r="H9" s="15">
        <v>14760</v>
      </c>
    </row>
    <row r="10" spans="1:8" ht="22.9" customHeight="1">
      <c r="A10" s="31" t="s">
        <v>184</v>
      </c>
      <c r="B10" s="31" t="s">
        <v>185</v>
      </c>
      <c r="C10" s="15">
        <v>14760</v>
      </c>
      <c r="D10" s="15"/>
      <c r="E10" s="15"/>
      <c r="F10" s="15"/>
      <c r="G10" s="15"/>
      <c r="H10" s="15">
        <v>14760</v>
      </c>
    </row>
    <row r="11" spans="1:8" ht="22.9" customHeight="1">
      <c r="A11" s="31" t="s">
        <v>365</v>
      </c>
      <c r="B11" s="31" t="s">
        <v>366</v>
      </c>
      <c r="C11" s="15">
        <v>14760</v>
      </c>
      <c r="D11" s="15"/>
      <c r="E11" s="15"/>
      <c r="F11" s="15"/>
      <c r="G11" s="15"/>
      <c r="H11" s="15">
        <v>14760</v>
      </c>
    </row>
    <row r="12" spans="1:8" ht="22.9" customHeight="1">
      <c r="A12" s="57" t="s">
        <v>367</v>
      </c>
      <c r="B12" s="34" t="s">
        <v>617</v>
      </c>
      <c r="C12" s="53">
        <v>7200</v>
      </c>
      <c r="D12" s="53"/>
      <c r="E12" s="14"/>
      <c r="F12" s="14"/>
      <c r="G12" s="14"/>
      <c r="H12" s="53">
        <v>7200</v>
      </c>
    </row>
    <row r="13" spans="1:8" ht="22.9" customHeight="1">
      <c r="A13" s="57" t="s">
        <v>620</v>
      </c>
      <c r="B13" s="34" t="s">
        <v>618</v>
      </c>
      <c r="C13" s="53">
        <v>2000</v>
      </c>
      <c r="D13" s="53"/>
      <c r="E13" s="14"/>
      <c r="F13" s="14"/>
      <c r="G13" s="14"/>
      <c r="H13" s="53">
        <v>2000</v>
      </c>
    </row>
    <row r="14" spans="1:8" ht="22.9" customHeight="1">
      <c r="A14" s="57" t="s">
        <v>621</v>
      </c>
      <c r="B14" s="34" t="s">
        <v>619</v>
      </c>
      <c r="C14" s="12">
        <v>5560</v>
      </c>
      <c r="D14" s="12"/>
      <c r="E14" s="14"/>
      <c r="F14" s="14"/>
      <c r="G14" s="14"/>
      <c r="H14" s="53">
        <v>5560</v>
      </c>
    </row>
    <row r="15" spans="1:8" ht="16.350000000000001" customHeight="1">
      <c r="A15" s="89" t="s">
        <v>241</v>
      </c>
      <c r="B15" s="89"/>
      <c r="C15" s="89"/>
    </row>
  </sheetData>
  <mergeCells count="12">
    <mergeCell ref="A15:C15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H9" sqref="H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8" width="7.125" customWidth="1"/>
    <col min="9" max="9" width="7.375" customWidth="1"/>
    <col min="10" max="20" width="7.125" customWidth="1"/>
    <col min="21" max="21" width="9.75" customWidth="1"/>
  </cols>
  <sheetData>
    <row r="1" spans="1:20" ht="16.350000000000001" customHeight="1">
      <c r="A1" s="4"/>
      <c r="S1" s="82" t="s">
        <v>368</v>
      </c>
      <c r="T1" s="82"/>
    </row>
    <row r="2" spans="1:20" ht="47.45" customHeight="1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20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27.9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191</v>
      </c>
      <c r="G4" s="81" t="s">
        <v>192</v>
      </c>
      <c r="H4" s="81" t="s">
        <v>193</v>
      </c>
      <c r="I4" s="81" t="s">
        <v>194</v>
      </c>
      <c r="J4" s="81" t="s">
        <v>195</v>
      </c>
      <c r="K4" s="81" t="s">
        <v>196</v>
      </c>
      <c r="L4" s="81" t="s">
        <v>197</v>
      </c>
      <c r="M4" s="81" t="s">
        <v>198</v>
      </c>
      <c r="N4" s="81" t="s">
        <v>199</v>
      </c>
      <c r="O4" s="81" t="s">
        <v>200</v>
      </c>
      <c r="P4" s="81" t="s">
        <v>201</v>
      </c>
      <c r="Q4" s="81" t="s">
        <v>202</v>
      </c>
      <c r="R4" s="81" t="s">
        <v>203</v>
      </c>
      <c r="S4" s="81" t="s">
        <v>204</v>
      </c>
      <c r="T4" s="81" t="s">
        <v>205</v>
      </c>
    </row>
    <row r="5" spans="1:20" ht="20.25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22.9" customHeight="1">
      <c r="A6" s="11"/>
      <c r="B6" s="11"/>
      <c r="C6" s="11"/>
      <c r="D6" s="11"/>
      <c r="E6" s="11" t="s">
        <v>136</v>
      </c>
      <c r="F6" s="15">
        <v>14760</v>
      </c>
      <c r="G6" s="15"/>
      <c r="H6" s="15"/>
      <c r="I6" s="15">
        <v>14760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5">
        <v>14760</v>
      </c>
      <c r="G7" s="15"/>
      <c r="H7" s="15"/>
      <c r="I7" s="15">
        <v>14760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0"/>
      <c r="B8" s="30"/>
      <c r="C8" s="30"/>
      <c r="D8" s="31" t="s">
        <v>155</v>
      </c>
      <c r="E8" s="31" t="s">
        <v>156</v>
      </c>
      <c r="F8" s="15">
        <v>14760</v>
      </c>
      <c r="G8" s="15"/>
      <c r="H8" s="15"/>
      <c r="I8" s="15">
        <v>14760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3" t="s">
        <v>183</v>
      </c>
      <c r="B9" s="33" t="s">
        <v>186</v>
      </c>
      <c r="C9" s="33" t="s">
        <v>172</v>
      </c>
      <c r="D9" s="34" t="s">
        <v>206</v>
      </c>
      <c r="E9" s="35" t="s">
        <v>617</v>
      </c>
      <c r="F9" s="36">
        <v>7200</v>
      </c>
      <c r="G9" s="36"/>
      <c r="H9" s="36"/>
      <c r="I9" s="36">
        <v>7200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2.9" customHeight="1">
      <c r="A10" s="33" t="s">
        <v>183</v>
      </c>
      <c r="B10" s="33" t="s">
        <v>186</v>
      </c>
      <c r="C10" s="56" t="s">
        <v>616</v>
      </c>
      <c r="D10" s="34" t="s">
        <v>206</v>
      </c>
      <c r="E10" s="35" t="s">
        <v>618</v>
      </c>
      <c r="F10" s="36">
        <v>2000</v>
      </c>
      <c r="G10" s="36"/>
      <c r="H10" s="36"/>
      <c r="I10" s="36">
        <v>2000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ht="22.9" customHeight="1">
      <c r="A11" s="33" t="s">
        <v>183</v>
      </c>
      <c r="B11" s="33" t="s">
        <v>186</v>
      </c>
      <c r="C11" s="33">
        <v>99</v>
      </c>
      <c r="D11" s="34" t="s">
        <v>206</v>
      </c>
      <c r="E11" s="35" t="s">
        <v>619</v>
      </c>
      <c r="F11" s="36">
        <v>5560</v>
      </c>
      <c r="G11" s="36"/>
      <c r="H11" s="36"/>
      <c r="I11" s="36">
        <v>5560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spans="1:20" ht="16.350000000000001" customHeight="1">
      <c r="A12" s="89" t="s">
        <v>241</v>
      </c>
      <c r="B12" s="89"/>
      <c r="C12" s="89"/>
      <c r="D12" s="89"/>
      <c r="E12" s="89"/>
      <c r="F12" s="89"/>
    </row>
  </sheetData>
  <mergeCells count="23">
    <mergeCell ref="T4:T5"/>
    <mergeCell ref="A12:F12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76" t="s">
        <v>5</v>
      </c>
      <c r="C1" s="76"/>
    </row>
    <row r="2" spans="1:3" ht="24.95" customHeight="1">
      <c r="B2" s="76"/>
      <c r="C2" s="76"/>
    </row>
    <row r="3" spans="1:3" ht="31.15" customHeight="1">
      <c r="B3" s="77" t="s">
        <v>6</v>
      </c>
      <c r="C3" s="77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C11" sqref="C1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10" width="7.125" customWidth="1"/>
    <col min="11" max="11" width="7.375" customWidth="1"/>
    <col min="12" max="15" width="7.125" customWidth="1"/>
    <col min="16" max="16" width="7.375" customWidth="1"/>
    <col min="17" max="20" width="7.125" customWidth="1"/>
    <col min="21" max="21" width="9.75" customWidth="1"/>
  </cols>
  <sheetData>
    <row r="1" spans="1:20" ht="16.350000000000001" customHeight="1">
      <c r="A1" s="4"/>
      <c r="S1" s="82" t="s">
        <v>369</v>
      </c>
      <c r="T1" s="82"/>
    </row>
    <row r="2" spans="1:20" ht="47.45" customHeight="1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1.6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29.25" customHeight="1">
      <c r="A4" s="81" t="s">
        <v>158</v>
      </c>
      <c r="B4" s="81"/>
      <c r="C4" s="81"/>
      <c r="D4" s="81" t="s">
        <v>189</v>
      </c>
      <c r="E4" s="81" t="s">
        <v>190</v>
      </c>
      <c r="F4" s="81" t="s">
        <v>218</v>
      </c>
      <c r="G4" s="81" t="s">
        <v>161</v>
      </c>
      <c r="H4" s="81"/>
      <c r="I4" s="81"/>
      <c r="J4" s="81"/>
      <c r="K4" s="81" t="s">
        <v>162</v>
      </c>
      <c r="L4" s="81"/>
      <c r="M4" s="81"/>
      <c r="N4" s="81"/>
      <c r="O4" s="81"/>
      <c r="P4" s="81"/>
      <c r="Q4" s="81"/>
      <c r="R4" s="81"/>
      <c r="S4" s="81"/>
      <c r="T4" s="81"/>
    </row>
    <row r="5" spans="1:20" ht="50.1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10" t="s">
        <v>136</v>
      </c>
      <c r="H5" s="10" t="s">
        <v>219</v>
      </c>
      <c r="I5" s="10" t="s">
        <v>220</v>
      </c>
      <c r="J5" s="10" t="s">
        <v>200</v>
      </c>
      <c r="K5" s="10" t="s">
        <v>136</v>
      </c>
      <c r="L5" s="10" t="s">
        <v>222</v>
      </c>
      <c r="M5" s="10" t="s">
        <v>223</v>
      </c>
      <c r="N5" s="10" t="s">
        <v>202</v>
      </c>
      <c r="O5" s="10" t="s">
        <v>224</v>
      </c>
      <c r="P5" s="10" t="s">
        <v>225</v>
      </c>
      <c r="Q5" s="10" t="s">
        <v>226</v>
      </c>
      <c r="R5" s="10" t="s">
        <v>198</v>
      </c>
      <c r="S5" s="10" t="s">
        <v>201</v>
      </c>
      <c r="T5" s="10" t="s">
        <v>205</v>
      </c>
    </row>
    <row r="6" spans="1:20" ht="22.9" customHeight="1">
      <c r="A6" s="11"/>
      <c r="B6" s="11"/>
      <c r="C6" s="11"/>
      <c r="D6" s="11"/>
      <c r="E6" s="11" t="s">
        <v>136</v>
      </c>
      <c r="F6" s="15">
        <v>14760</v>
      </c>
      <c r="G6" s="15"/>
      <c r="H6" s="15"/>
      <c r="I6" s="15"/>
      <c r="J6" s="15"/>
      <c r="K6" s="15">
        <v>14760</v>
      </c>
      <c r="L6" s="15"/>
      <c r="M6" s="15"/>
      <c r="N6" s="15"/>
      <c r="O6" s="15"/>
      <c r="P6" s="15">
        <v>14760</v>
      </c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5">
        <v>14760</v>
      </c>
      <c r="G7" s="15"/>
      <c r="H7" s="15"/>
      <c r="I7" s="15"/>
      <c r="J7" s="15"/>
      <c r="K7" s="15">
        <v>14760</v>
      </c>
      <c r="L7" s="15"/>
      <c r="M7" s="15"/>
      <c r="N7" s="15"/>
      <c r="O7" s="15"/>
      <c r="P7" s="15">
        <v>14760</v>
      </c>
      <c r="Q7" s="15"/>
      <c r="R7" s="15"/>
      <c r="S7" s="15"/>
      <c r="T7" s="15"/>
    </row>
    <row r="8" spans="1:20" ht="22.9" customHeight="1">
      <c r="A8" s="30"/>
      <c r="B8" s="30"/>
      <c r="C8" s="30"/>
      <c r="D8" s="31" t="s">
        <v>155</v>
      </c>
      <c r="E8" s="31" t="s">
        <v>156</v>
      </c>
      <c r="F8" s="15">
        <v>14760</v>
      </c>
      <c r="G8" s="15"/>
      <c r="H8" s="15"/>
      <c r="I8" s="15"/>
      <c r="J8" s="15"/>
      <c r="K8" s="15">
        <v>14760</v>
      </c>
      <c r="L8" s="15"/>
      <c r="M8" s="15"/>
      <c r="N8" s="15"/>
      <c r="O8" s="15"/>
      <c r="P8" s="15">
        <v>14760</v>
      </c>
      <c r="Q8" s="15"/>
      <c r="R8" s="15"/>
      <c r="S8" s="15"/>
      <c r="T8" s="15"/>
    </row>
    <row r="9" spans="1:20" ht="22.9" customHeight="1">
      <c r="A9" s="33" t="s">
        <v>183</v>
      </c>
      <c r="B9" s="33" t="s">
        <v>186</v>
      </c>
      <c r="C9" s="33" t="s">
        <v>172</v>
      </c>
      <c r="D9" s="34" t="s">
        <v>206</v>
      </c>
      <c r="E9" s="35" t="s">
        <v>215</v>
      </c>
      <c r="F9" s="53">
        <v>7200</v>
      </c>
      <c r="G9" s="53"/>
      <c r="H9" s="53"/>
      <c r="I9" s="53"/>
      <c r="J9" s="53"/>
      <c r="K9" s="53">
        <v>7200</v>
      </c>
      <c r="L9" s="53"/>
      <c r="M9" s="53"/>
      <c r="N9" s="53"/>
      <c r="O9" s="53"/>
      <c r="P9" s="53">
        <v>7200</v>
      </c>
      <c r="Q9" s="53"/>
      <c r="R9" s="53"/>
      <c r="S9" s="53"/>
      <c r="T9" s="53"/>
    </row>
    <row r="10" spans="1:20" ht="22.9" customHeight="1">
      <c r="A10" s="33" t="s">
        <v>183</v>
      </c>
      <c r="B10" s="33" t="s">
        <v>186</v>
      </c>
      <c r="C10" s="56" t="s">
        <v>616</v>
      </c>
      <c r="D10" s="34" t="s">
        <v>206</v>
      </c>
      <c r="E10" s="35" t="s">
        <v>614</v>
      </c>
      <c r="F10" s="53">
        <v>2000</v>
      </c>
      <c r="G10" s="53"/>
      <c r="H10" s="53"/>
      <c r="I10" s="53"/>
      <c r="J10" s="53"/>
      <c r="K10" s="53">
        <v>2000</v>
      </c>
      <c r="L10" s="53"/>
      <c r="M10" s="53"/>
      <c r="N10" s="53"/>
      <c r="O10" s="53"/>
      <c r="P10" s="53">
        <v>2000</v>
      </c>
      <c r="Q10" s="53"/>
      <c r="R10" s="53"/>
      <c r="S10" s="53"/>
      <c r="T10" s="53"/>
    </row>
    <row r="11" spans="1:20" ht="22.9" customHeight="1">
      <c r="A11" s="33" t="s">
        <v>183</v>
      </c>
      <c r="B11" s="33" t="s">
        <v>186</v>
      </c>
      <c r="C11" s="33">
        <v>99</v>
      </c>
      <c r="D11" s="34" t="s">
        <v>206</v>
      </c>
      <c r="E11" s="35" t="s">
        <v>615</v>
      </c>
      <c r="F11" s="53">
        <v>5560</v>
      </c>
      <c r="G11" s="12"/>
      <c r="H11" s="12"/>
      <c r="I11" s="12"/>
      <c r="J11" s="12"/>
      <c r="K11" s="53">
        <v>5560</v>
      </c>
      <c r="L11" s="12"/>
      <c r="M11" s="12"/>
      <c r="N11" s="12"/>
      <c r="O11" s="12"/>
      <c r="P11" s="12">
        <v>5560</v>
      </c>
      <c r="Q11" s="12"/>
      <c r="R11" s="12"/>
      <c r="S11" s="12"/>
      <c r="T11" s="12"/>
    </row>
    <row r="12" spans="1:20" ht="16.350000000000001" customHeight="1">
      <c r="A12" s="89" t="s">
        <v>241</v>
      </c>
      <c r="B12" s="89"/>
      <c r="C12" s="89"/>
      <c r="D12" s="89"/>
      <c r="E12" s="89"/>
      <c r="F12" s="89"/>
      <c r="G12" s="89"/>
    </row>
  </sheetData>
  <mergeCells count="11">
    <mergeCell ref="A12:G12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370</v>
      </c>
    </row>
    <row r="2" spans="1:8" ht="38.85" customHeight="1">
      <c r="A2" s="83" t="s">
        <v>25</v>
      </c>
      <c r="B2" s="83"/>
      <c r="C2" s="83"/>
      <c r="D2" s="83"/>
      <c r="E2" s="83"/>
      <c r="F2" s="83"/>
      <c r="G2" s="83"/>
      <c r="H2" s="83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9" t="s">
        <v>32</v>
      </c>
    </row>
    <row r="4" spans="1:8" ht="19.899999999999999" customHeight="1">
      <c r="A4" s="81" t="s">
        <v>159</v>
      </c>
      <c r="B4" s="81" t="s">
        <v>160</v>
      </c>
      <c r="C4" s="81" t="s">
        <v>136</v>
      </c>
      <c r="D4" s="81" t="s">
        <v>371</v>
      </c>
      <c r="E4" s="81"/>
      <c r="F4" s="81"/>
      <c r="G4" s="81"/>
      <c r="H4" s="81" t="s">
        <v>162</v>
      </c>
    </row>
    <row r="5" spans="1:8" ht="23.25" customHeight="1">
      <c r="A5" s="81"/>
      <c r="B5" s="81"/>
      <c r="C5" s="81"/>
      <c r="D5" s="81" t="s">
        <v>138</v>
      </c>
      <c r="E5" s="81" t="s">
        <v>239</v>
      </c>
      <c r="F5" s="81"/>
      <c r="G5" s="81" t="s">
        <v>240</v>
      </c>
      <c r="H5" s="81"/>
    </row>
    <row r="6" spans="1:8" ht="23.25" customHeight="1">
      <c r="A6" s="81"/>
      <c r="B6" s="81"/>
      <c r="C6" s="81"/>
      <c r="D6" s="81"/>
      <c r="E6" s="10" t="s">
        <v>219</v>
      </c>
      <c r="F6" s="10" t="s">
        <v>200</v>
      </c>
      <c r="G6" s="81"/>
      <c r="H6" s="81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1"/>
      <c r="B9" s="31"/>
      <c r="C9" s="15"/>
      <c r="D9" s="15"/>
      <c r="E9" s="15"/>
      <c r="F9" s="15"/>
      <c r="G9" s="15"/>
      <c r="H9" s="15"/>
    </row>
    <row r="10" spans="1:8" ht="22.9" customHeight="1">
      <c r="A10" s="31"/>
      <c r="B10" s="31"/>
      <c r="C10" s="15"/>
      <c r="D10" s="15"/>
      <c r="E10" s="15"/>
      <c r="F10" s="15"/>
      <c r="G10" s="15"/>
      <c r="H10" s="15"/>
    </row>
    <row r="11" spans="1:8" ht="22.9" customHeight="1">
      <c r="A11" s="31"/>
      <c r="B11" s="31"/>
      <c r="C11" s="15"/>
      <c r="D11" s="15"/>
      <c r="E11" s="15"/>
      <c r="F11" s="15"/>
      <c r="G11" s="15"/>
      <c r="H11" s="15"/>
    </row>
    <row r="12" spans="1:8" ht="22.9" customHeight="1">
      <c r="A12" s="34"/>
      <c r="B12" s="34"/>
      <c r="C12" s="12"/>
      <c r="D12" s="12"/>
      <c r="E12" s="14"/>
      <c r="F12" s="14"/>
      <c r="G12" s="14"/>
      <c r="H12" s="14"/>
    </row>
    <row r="13" spans="1:8" ht="16.350000000000001" customHeight="1">
      <c r="A13" s="89" t="s">
        <v>241</v>
      </c>
      <c r="B13" s="89"/>
      <c r="C13" s="89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372</v>
      </c>
    </row>
    <row r="2" spans="1:8" ht="38.85" customHeight="1">
      <c r="A2" s="83" t="s">
        <v>26</v>
      </c>
      <c r="B2" s="83"/>
      <c r="C2" s="83"/>
      <c r="D2" s="83"/>
      <c r="E2" s="83"/>
      <c r="F2" s="83"/>
      <c r="G2" s="83"/>
      <c r="H2" s="83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9" t="s">
        <v>32</v>
      </c>
    </row>
    <row r="4" spans="1:8" ht="20.65" customHeight="1">
      <c r="A4" s="81" t="s">
        <v>159</v>
      </c>
      <c r="B4" s="81" t="s">
        <v>160</v>
      </c>
      <c r="C4" s="81" t="s">
        <v>136</v>
      </c>
      <c r="D4" s="81" t="s">
        <v>373</v>
      </c>
      <c r="E4" s="81"/>
      <c r="F4" s="81"/>
      <c r="G4" s="81"/>
      <c r="H4" s="81" t="s">
        <v>162</v>
      </c>
    </row>
    <row r="5" spans="1:8" ht="18.95" customHeight="1">
      <c r="A5" s="81"/>
      <c r="B5" s="81"/>
      <c r="C5" s="81"/>
      <c r="D5" s="81" t="s">
        <v>138</v>
      </c>
      <c r="E5" s="81" t="s">
        <v>239</v>
      </c>
      <c r="F5" s="81"/>
      <c r="G5" s="81" t="s">
        <v>240</v>
      </c>
      <c r="H5" s="81"/>
    </row>
    <row r="6" spans="1:8" ht="24.2" customHeight="1">
      <c r="A6" s="81"/>
      <c r="B6" s="81"/>
      <c r="C6" s="81"/>
      <c r="D6" s="81"/>
      <c r="E6" s="10" t="s">
        <v>219</v>
      </c>
      <c r="F6" s="10" t="s">
        <v>200</v>
      </c>
      <c r="G6" s="81"/>
      <c r="H6" s="81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1"/>
      <c r="B9" s="31"/>
      <c r="C9" s="15"/>
      <c r="D9" s="15"/>
      <c r="E9" s="15"/>
      <c r="F9" s="15"/>
      <c r="G9" s="15"/>
      <c r="H9" s="15"/>
    </row>
    <row r="10" spans="1:8" ht="22.9" customHeight="1">
      <c r="A10" s="31"/>
      <c r="B10" s="31"/>
      <c r="C10" s="15"/>
      <c r="D10" s="15"/>
      <c r="E10" s="15"/>
      <c r="F10" s="15"/>
      <c r="G10" s="15"/>
      <c r="H10" s="15"/>
    </row>
    <row r="11" spans="1:8" ht="22.9" customHeight="1">
      <c r="A11" s="31"/>
      <c r="B11" s="31"/>
      <c r="C11" s="15"/>
      <c r="D11" s="15"/>
      <c r="E11" s="15"/>
      <c r="F11" s="15"/>
      <c r="G11" s="15"/>
      <c r="H11" s="15"/>
    </row>
    <row r="12" spans="1:8" ht="22.9" customHeight="1">
      <c r="A12" s="34"/>
      <c r="B12" s="34"/>
      <c r="C12" s="12"/>
      <c r="D12" s="12"/>
      <c r="E12" s="14"/>
      <c r="F12" s="14"/>
      <c r="G12" s="14"/>
      <c r="H12" s="14"/>
    </row>
    <row r="13" spans="1:8" ht="16.350000000000001" customHeight="1">
      <c r="A13" s="89" t="s">
        <v>241</v>
      </c>
      <c r="B13" s="89"/>
      <c r="C13" s="89"/>
      <c r="D13" s="89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J11" sqref="J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5" width="8.625" customWidth="1"/>
    <col min="6" max="9" width="7.75" customWidth="1"/>
    <col min="10" max="10" width="8.625" customWidth="1"/>
    <col min="11" max="14" width="7.75" customWidth="1"/>
    <col min="15" max="17" width="9.75" customWidth="1"/>
  </cols>
  <sheetData>
    <row r="1" spans="1:14" ht="16.350000000000001" customHeight="1">
      <c r="A1" s="4"/>
      <c r="M1" s="82" t="s">
        <v>374</v>
      </c>
      <c r="N1" s="82"/>
    </row>
    <row r="2" spans="1:14" ht="45.75" customHeight="1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 t="s">
        <v>32</v>
      </c>
      <c r="N3" s="80"/>
    </row>
    <row r="4" spans="1:14" ht="26.1" customHeight="1">
      <c r="A4" s="81" t="s">
        <v>189</v>
      </c>
      <c r="B4" s="81" t="s">
        <v>375</v>
      </c>
      <c r="C4" s="81" t="s">
        <v>376</v>
      </c>
      <c r="D4" s="81"/>
      <c r="E4" s="81"/>
      <c r="F4" s="81"/>
      <c r="G4" s="81"/>
      <c r="H4" s="81"/>
      <c r="I4" s="81"/>
      <c r="J4" s="81"/>
      <c r="K4" s="81"/>
      <c r="L4" s="81"/>
      <c r="M4" s="81" t="s">
        <v>377</v>
      </c>
      <c r="N4" s="81"/>
    </row>
    <row r="5" spans="1:14" ht="31.9" customHeight="1">
      <c r="A5" s="81"/>
      <c r="B5" s="81"/>
      <c r="C5" s="81" t="s">
        <v>378</v>
      </c>
      <c r="D5" s="81" t="s">
        <v>139</v>
      </c>
      <c r="E5" s="81"/>
      <c r="F5" s="81"/>
      <c r="G5" s="81"/>
      <c r="H5" s="81"/>
      <c r="I5" s="81"/>
      <c r="J5" s="81" t="s">
        <v>379</v>
      </c>
      <c r="K5" s="81" t="s">
        <v>141</v>
      </c>
      <c r="L5" s="81" t="s">
        <v>142</v>
      </c>
      <c r="M5" s="81" t="s">
        <v>380</v>
      </c>
      <c r="N5" s="81" t="s">
        <v>381</v>
      </c>
    </row>
    <row r="6" spans="1:14" ht="44.85" customHeight="1">
      <c r="A6" s="81"/>
      <c r="B6" s="81"/>
      <c r="C6" s="81"/>
      <c r="D6" s="10" t="s">
        <v>382</v>
      </c>
      <c r="E6" s="10" t="s">
        <v>383</v>
      </c>
      <c r="F6" s="10" t="s">
        <v>384</v>
      </c>
      <c r="G6" s="10" t="s">
        <v>385</v>
      </c>
      <c r="H6" s="10" t="s">
        <v>386</v>
      </c>
      <c r="I6" s="10" t="s">
        <v>387</v>
      </c>
      <c r="J6" s="81"/>
      <c r="K6" s="81"/>
      <c r="L6" s="81"/>
      <c r="M6" s="81"/>
      <c r="N6" s="81"/>
    </row>
    <row r="7" spans="1:14" ht="22.9" customHeight="1">
      <c r="A7" s="11"/>
      <c r="B7" s="16" t="s">
        <v>136</v>
      </c>
      <c r="C7" s="15">
        <f t="shared" ref="C7:J7" si="0">C8</f>
        <v>26852.400000000001</v>
      </c>
      <c r="D7" s="15">
        <f t="shared" si="0"/>
        <v>19602.400000000001</v>
      </c>
      <c r="E7" s="15">
        <f t="shared" si="0"/>
        <v>12042.4</v>
      </c>
      <c r="F7" s="15">
        <f t="shared" si="0"/>
        <v>50</v>
      </c>
      <c r="G7" s="15"/>
      <c r="H7" s="15"/>
      <c r="I7" s="15"/>
      <c r="J7" s="15">
        <f t="shared" si="0"/>
        <v>14760</v>
      </c>
      <c r="K7" s="15"/>
      <c r="L7" s="15"/>
      <c r="M7" s="15">
        <f>M8</f>
        <v>26852.400000000001</v>
      </c>
      <c r="N7" s="11"/>
    </row>
    <row r="8" spans="1:14" ht="22.9" customHeight="1">
      <c r="A8" s="18" t="s">
        <v>154</v>
      </c>
      <c r="B8" s="18" t="s">
        <v>4</v>
      </c>
      <c r="C8" s="15">
        <f t="shared" ref="C8:J8" si="1">SUM(C9:C13)</f>
        <v>26852.400000000001</v>
      </c>
      <c r="D8" s="15">
        <f t="shared" si="1"/>
        <v>19602.400000000001</v>
      </c>
      <c r="E8" s="15">
        <f t="shared" si="1"/>
        <v>12042.4</v>
      </c>
      <c r="F8" s="15">
        <f t="shared" si="1"/>
        <v>50</v>
      </c>
      <c r="G8" s="15"/>
      <c r="H8" s="15"/>
      <c r="I8" s="15"/>
      <c r="J8" s="15">
        <f t="shared" si="1"/>
        <v>14760</v>
      </c>
      <c r="K8" s="15"/>
      <c r="L8" s="15"/>
      <c r="M8" s="15">
        <f>SUM(M9:M13)</f>
        <v>26852.400000000001</v>
      </c>
      <c r="N8" s="11"/>
    </row>
    <row r="9" spans="1:14" ht="22.9" customHeight="1">
      <c r="A9" s="34" t="s">
        <v>388</v>
      </c>
      <c r="B9" s="34" t="s">
        <v>389</v>
      </c>
      <c r="C9" s="12">
        <v>12000</v>
      </c>
      <c r="D9" s="50">
        <v>12000</v>
      </c>
      <c r="E9" s="50">
        <v>10000</v>
      </c>
      <c r="F9" s="12"/>
      <c r="G9" s="12"/>
      <c r="H9" s="12"/>
      <c r="I9" s="12"/>
      <c r="J9" s="12">
        <v>2000</v>
      </c>
      <c r="K9" s="12"/>
      <c r="L9" s="12"/>
      <c r="M9" s="50">
        <v>12000</v>
      </c>
      <c r="N9" s="13"/>
    </row>
    <row r="10" spans="1:14" ht="22.9" customHeight="1">
      <c r="A10" s="34" t="s">
        <v>388</v>
      </c>
      <c r="B10" s="34" t="s">
        <v>390</v>
      </c>
      <c r="C10" s="12">
        <v>2.4</v>
      </c>
      <c r="D10" s="12">
        <v>2.4</v>
      </c>
      <c r="E10" s="12">
        <v>2.4</v>
      </c>
      <c r="F10" s="12"/>
      <c r="G10" s="12"/>
      <c r="H10" s="12"/>
      <c r="I10" s="12"/>
      <c r="J10" s="12"/>
      <c r="K10" s="12"/>
      <c r="L10" s="12"/>
      <c r="M10" s="12">
        <v>2.4</v>
      </c>
      <c r="N10" s="13"/>
    </row>
    <row r="11" spans="1:14" ht="22.9" customHeight="1">
      <c r="A11" s="34" t="s">
        <v>388</v>
      </c>
      <c r="B11" s="34" t="s">
        <v>391</v>
      </c>
      <c r="C11" s="12">
        <v>7600</v>
      </c>
      <c r="D11" s="12">
        <v>7600</v>
      </c>
      <c r="E11" s="50">
        <v>2040</v>
      </c>
      <c r="F11" s="12"/>
      <c r="G11" s="12"/>
      <c r="H11" s="12"/>
      <c r="I11" s="12"/>
      <c r="J11" s="12">
        <v>5560</v>
      </c>
      <c r="K11" s="12"/>
      <c r="L11" s="12"/>
      <c r="M11" s="50">
        <v>7600</v>
      </c>
      <c r="N11" s="13"/>
    </row>
    <row r="12" spans="1:14" ht="22.9" customHeight="1">
      <c r="A12" s="34" t="s">
        <v>388</v>
      </c>
      <c r="B12" s="34" t="s">
        <v>392</v>
      </c>
      <c r="C12" s="50">
        <v>7200</v>
      </c>
      <c r="D12" s="50"/>
      <c r="E12" s="50"/>
      <c r="F12" s="50"/>
      <c r="G12" s="50"/>
      <c r="H12" s="50"/>
      <c r="I12" s="50"/>
      <c r="J12" s="50">
        <v>7200</v>
      </c>
      <c r="K12" s="50"/>
      <c r="L12" s="50"/>
      <c r="M12" s="50">
        <v>7200</v>
      </c>
      <c r="N12" s="49"/>
    </row>
    <row r="13" spans="1:14" ht="22.9" customHeight="1">
      <c r="A13" s="34" t="s">
        <v>388</v>
      </c>
      <c r="B13" s="34" t="s">
        <v>613</v>
      </c>
      <c r="C13" s="12">
        <v>50</v>
      </c>
      <c r="D13" s="12"/>
      <c r="E13" s="12"/>
      <c r="F13" s="12">
        <v>50</v>
      </c>
      <c r="G13" s="12"/>
      <c r="H13" s="12"/>
      <c r="I13" s="12"/>
      <c r="J13" s="12"/>
      <c r="K13" s="12"/>
      <c r="L13" s="12"/>
      <c r="M13" s="12">
        <v>50</v>
      </c>
      <c r="N13" s="13"/>
    </row>
    <row r="14" spans="1:14" ht="16.350000000000001" customHeight="1">
      <c r="A14" s="89" t="s">
        <v>241</v>
      </c>
      <c r="B14" s="89"/>
      <c r="C14" s="89"/>
      <c r="D14" s="89"/>
    </row>
  </sheetData>
  <mergeCells count="16">
    <mergeCell ref="A14:D14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77"/>
  <sheetViews>
    <sheetView zoomScaleNormal="100" workbookViewId="0">
      <pane ySplit="5" topLeftCell="A75" activePane="bottomLeft" state="frozen"/>
      <selection pane="bottomLeft" activeCell="B64" sqref="B64:B7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393</v>
      </c>
    </row>
    <row r="2" spans="1:13" ht="37.9" customHeight="1">
      <c r="A2" s="4"/>
      <c r="B2" s="4"/>
      <c r="C2" s="76" t="s">
        <v>28</v>
      </c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6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 t="s">
        <v>32</v>
      </c>
      <c r="M3" s="80"/>
    </row>
    <row r="4" spans="1:13" ht="33.6" customHeight="1">
      <c r="A4" s="81" t="s">
        <v>189</v>
      </c>
      <c r="B4" s="81" t="s">
        <v>394</v>
      </c>
      <c r="C4" s="81" t="s">
        <v>395</v>
      </c>
      <c r="D4" s="81" t="s">
        <v>396</v>
      </c>
      <c r="E4" s="81" t="s">
        <v>397</v>
      </c>
      <c r="F4" s="81"/>
      <c r="G4" s="81"/>
      <c r="H4" s="81"/>
      <c r="I4" s="81"/>
      <c r="J4" s="81"/>
      <c r="K4" s="81"/>
      <c r="L4" s="81"/>
      <c r="M4" s="81"/>
    </row>
    <row r="5" spans="1:13" ht="36.200000000000003" customHeight="1">
      <c r="A5" s="81"/>
      <c r="B5" s="81"/>
      <c r="C5" s="81"/>
      <c r="D5" s="81"/>
      <c r="E5" s="10" t="s">
        <v>398</v>
      </c>
      <c r="F5" s="10" t="s">
        <v>399</v>
      </c>
      <c r="G5" s="10" t="s">
        <v>400</v>
      </c>
      <c r="H5" s="10" t="s">
        <v>401</v>
      </c>
      <c r="I5" s="10" t="s">
        <v>402</v>
      </c>
      <c r="J5" s="10" t="s">
        <v>403</v>
      </c>
      <c r="K5" s="10" t="s">
        <v>404</v>
      </c>
      <c r="L5" s="10" t="s">
        <v>405</v>
      </c>
      <c r="M5" s="10" t="s">
        <v>406</v>
      </c>
    </row>
    <row r="6" spans="1:13" ht="19.899999999999999" customHeight="1">
      <c r="A6" s="18" t="s">
        <v>2</v>
      </c>
      <c r="B6" s="18" t="s">
        <v>4</v>
      </c>
      <c r="C6" s="15">
        <v>26852.400000000001</v>
      </c>
      <c r="D6" s="11"/>
      <c r="E6" s="11"/>
      <c r="F6" s="11"/>
      <c r="G6" s="11"/>
      <c r="H6" s="18"/>
      <c r="I6" s="11"/>
      <c r="J6" s="11"/>
      <c r="K6" s="11"/>
      <c r="L6" s="11"/>
      <c r="M6" s="11"/>
    </row>
    <row r="7" spans="1:13" ht="39.6" customHeight="1">
      <c r="A7" s="92" t="s">
        <v>155</v>
      </c>
      <c r="B7" s="92" t="s">
        <v>407</v>
      </c>
      <c r="C7" s="93">
        <v>12000</v>
      </c>
      <c r="D7" s="92" t="s">
        <v>408</v>
      </c>
      <c r="E7" s="91" t="s">
        <v>409</v>
      </c>
      <c r="F7" s="91" t="s">
        <v>410</v>
      </c>
      <c r="G7" s="13" t="s">
        <v>411</v>
      </c>
      <c r="H7" s="19">
        <v>12000</v>
      </c>
      <c r="I7" s="13" t="s">
        <v>411</v>
      </c>
      <c r="J7" s="42" t="s">
        <v>582</v>
      </c>
      <c r="K7" s="13" t="s">
        <v>412</v>
      </c>
      <c r="L7" s="13" t="s">
        <v>413</v>
      </c>
      <c r="M7" s="13" t="s">
        <v>414</v>
      </c>
    </row>
    <row r="8" spans="1:13" ht="50.1" customHeight="1">
      <c r="A8" s="92"/>
      <c r="B8" s="92"/>
      <c r="C8" s="93"/>
      <c r="D8" s="92"/>
      <c r="E8" s="91"/>
      <c r="F8" s="91"/>
      <c r="G8" s="13" t="s">
        <v>415</v>
      </c>
      <c r="H8" s="19" t="s">
        <v>416</v>
      </c>
      <c r="I8" s="13" t="s">
        <v>415</v>
      </c>
      <c r="J8" s="13" t="s">
        <v>417</v>
      </c>
      <c r="K8" s="13" t="s">
        <v>412</v>
      </c>
      <c r="L8" s="13" t="s">
        <v>413</v>
      </c>
      <c r="M8" s="13" t="s">
        <v>414</v>
      </c>
    </row>
    <row r="9" spans="1:13" ht="24.4" customHeight="1">
      <c r="A9" s="92"/>
      <c r="B9" s="92"/>
      <c r="C9" s="93"/>
      <c r="D9" s="92"/>
      <c r="E9" s="91"/>
      <c r="F9" s="41" t="s">
        <v>418</v>
      </c>
      <c r="G9" s="13"/>
      <c r="H9" s="19"/>
      <c r="I9" s="13"/>
      <c r="J9" s="13"/>
      <c r="K9" s="13"/>
      <c r="L9" s="13"/>
      <c r="M9" s="13"/>
    </row>
    <row r="10" spans="1:13" ht="24.4" customHeight="1">
      <c r="A10" s="92"/>
      <c r="B10" s="92"/>
      <c r="C10" s="93"/>
      <c r="D10" s="92"/>
      <c r="E10" s="91"/>
      <c r="F10" s="41" t="s">
        <v>419</v>
      </c>
      <c r="G10" s="13"/>
      <c r="H10" s="19"/>
      <c r="I10" s="13"/>
      <c r="J10" s="13"/>
      <c r="K10" s="13"/>
      <c r="L10" s="13"/>
      <c r="M10" s="13"/>
    </row>
    <row r="11" spans="1:13" ht="159.6" customHeight="1">
      <c r="A11" s="92"/>
      <c r="B11" s="92"/>
      <c r="C11" s="93"/>
      <c r="D11" s="92"/>
      <c r="E11" s="91" t="s">
        <v>420</v>
      </c>
      <c r="F11" s="41" t="s">
        <v>421</v>
      </c>
      <c r="G11" s="13" t="s">
        <v>422</v>
      </c>
      <c r="H11" s="19" t="s">
        <v>423</v>
      </c>
      <c r="I11" s="13" t="s">
        <v>422</v>
      </c>
      <c r="J11" s="13" t="s">
        <v>424</v>
      </c>
      <c r="K11" s="13" t="s">
        <v>425</v>
      </c>
      <c r="L11" s="13" t="s">
        <v>426</v>
      </c>
      <c r="M11" s="13" t="s">
        <v>414</v>
      </c>
    </row>
    <row r="12" spans="1:13" ht="29.25" customHeight="1">
      <c r="A12" s="92"/>
      <c r="B12" s="92"/>
      <c r="C12" s="93"/>
      <c r="D12" s="92"/>
      <c r="E12" s="91"/>
      <c r="F12" s="41" t="s">
        <v>427</v>
      </c>
      <c r="G12" s="13" t="s">
        <v>428</v>
      </c>
      <c r="H12" s="19" t="s">
        <v>429</v>
      </c>
      <c r="I12" s="13" t="s">
        <v>430</v>
      </c>
      <c r="J12" s="13" t="s">
        <v>431</v>
      </c>
      <c r="K12" s="13" t="s">
        <v>429</v>
      </c>
      <c r="L12" s="13" t="s">
        <v>432</v>
      </c>
      <c r="M12" s="13" t="s">
        <v>414</v>
      </c>
    </row>
    <row r="13" spans="1:13" ht="39.6" customHeight="1">
      <c r="A13" s="92"/>
      <c r="B13" s="92"/>
      <c r="C13" s="93"/>
      <c r="D13" s="92"/>
      <c r="E13" s="91"/>
      <c r="F13" s="41" t="s">
        <v>433</v>
      </c>
      <c r="G13" s="13" t="s">
        <v>434</v>
      </c>
      <c r="H13" s="19" t="s">
        <v>435</v>
      </c>
      <c r="I13" s="13" t="s">
        <v>434</v>
      </c>
      <c r="J13" s="13" t="s">
        <v>436</v>
      </c>
      <c r="K13" s="13" t="s">
        <v>437</v>
      </c>
      <c r="L13" s="13" t="s">
        <v>413</v>
      </c>
      <c r="M13" s="13" t="s">
        <v>414</v>
      </c>
    </row>
    <row r="14" spans="1:13" ht="119.85" customHeight="1">
      <c r="A14" s="92"/>
      <c r="B14" s="92"/>
      <c r="C14" s="93"/>
      <c r="D14" s="92"/>
      <c r="E14" s="91" t="s">
        <v>438</v>
      </c>
      <c r="F14" s="41" t="s">
        <v>439</v>
      </c>
      <c r="G14" s="13" t="s">
        <v>440</v>
      </c>
      <c r="H14" s="19" t="s">
        <v>414</v>
      </c>
      <c r="I14" s="13" t="s">
        <v>440</v>
      </c>
      <c r="J14" s="13" t="s">
        <v>441</v>
      </c>
      <c r="K14" s="13" t="s">
        <v>442</v>
      </c>
      <c r="L14" s="13" t="s">
        <v>426</v>
      </c>
      <c r="M14" s="13" t="s">
        <v>414</v>
      </c>
    </row>
    <row r="15" spans="1:13" ht="130.15" customHeight="1">
      <c r="A15" s="92"/>
      <c r="B15" s="92"/>
      <c r="C15" s="93"/>
      <c r="D15" s="92"/>
      <c r="E15" s="91"/>
      <c r="F15" s="41" t="s">
        <v>443</v>
      </c>
      <c r="G15" s="13" t="s">
        <v>444</v>
      </c>
      <c r="H15" s="19" t="s">
        <v>445</v>
      </c>
      <c r="I15" s="13" t="s">
        <v>444</v>
      </c>
      <c r="J15" s="13" t="s">
        <v>446</v>
      </c>
      <c r="K15" s="13" t="s">
        <v>447</v>
      </c>
      <c r="L15" s="13" t="s">
        <v>426</v>
      </c>
      <c r="M15" s="13" t="s">
        <v>414</v>
      </c>
    </row>
    <row r="16" spans="1:13" ht="119.85" customHeight="1">
      <c r="A16" s="92"/>
      <c r="B16" s="92"/>
      <c r="C16" s="93"/>
      <c r="D16" s="92"/>
      <c r="E16" s="91"/>
      <c r="F16" s="41" t="s">
        <v>448</v>
      </c>
      <c r="G16" s="13" t="s">
        <v>449</v>
      </c>
      <c r="H16" s="19" t="s">
        <v>414</v>
      </c>
      <c r="I16" s="13" t="s">
        <v>449</v>
      </c>
      <c r="J16" s="13" t="s">
        <v>441</v>
      </c>
      <c r="K16" s="13" t="s">
        <v>442</v>
      </c>
      <c r="L16" s="13" t="s">
        <v>426</v>
      </c>
      <c r="M16" s="13" t="s">
        <v>414</v>
      </c>
    </row>
    <row r="17" spans="1:13" ht="24.4" customHeight="1">
      <c r="A17" s="92"/>
      <c r="B17" s="92"/>
      <c r="C17" s="93"/>
      <c r="D17" s="92"/>
      <c r="E17" s="91"/>
      <c r="F17" s="41" t="s">
        <v>450</v>
      </c>
      <c r="G17" s="13"/>
      <c r="H17" s="19"/>
      <c r="I17" s="13"/>
      <c r="J17" s="13"/>
      <c r="K17" s="13"/>
      <c r="L17" s="13"/>
      <c r="M17" s="13"/>
    </row>
    <row r="18" spans="1:13" ht="89.65" customHeight="1">
      <c r="A18" s="92"/>
      <c r="B18" s="92"/>
      <c r="C18" s="93"/>
      <c r="D18" s="92"/>
      <c r="E18" s="91" t="s">
        <v>451</v>
      </c>
      <c r="F18" s="91" t="s">
        <v>452</v>
      </c>
      <c r="G18" s="13" t="s">
        <v>453</v>
      </c>
      <c r="H18" s="19" t="s">
        <v>454</v>
      </c>
      <c r="I18" s="13" t="s">
        <v>453</v>
      </c>
      <c r="J18" s="13" t="s">
        <v>455</v>
      </c>
      <c r="K18" s="13" t="s">
        <v>442</v>
      </c>
      <c r="L18" s="13" t="s">
        <v>426</v>
      </c>
      <c r="M18" s="13" t="s">
        <v>456</v>
      </c>
    </row>
    <row r="19" spans="1:13" ht="89.65" customHeight="1">
      <c r="A19" s="92"/>
      <c r="B19" s="92"/>
      <c r="C19" s="93"/>
      <c r="D19" s="92"/>
      <c r="E19" s="91"/>
      <c r="F19" s="91"/>
      <c r="G19" s="13" t="s">
        <v>457</v>
      </c>
      <c r="H19" s="19" t="s">
        <v>454</v>
      </c>
      <c r="I19" s="13" t="s">
        <v>457</v>
      </c>
      <c r="J19" s="13" t="s">
        <v>455</v>
      </c>
      <c r="K19" s="13" t="s">
        <v>442</v>
      </c>
      <c r="L19" s="13" t="s">
        <v>426</v>
      </c>
      <c r="M19" s="13" t="s">
        <v>456</v>
      </c>
    </row>
    <row r="20" spans="1:13" ht="24.4" customHeight="1">
      <c r="A20" s="92" t="s">
        <v>155</v>
      </c>
      <c r="B20" s="92" t="s">
        <v>458</v>
      </c>
      <c r="C20" s="93">
        <v>2.4</v>
      </c>
      <c r="D20" s="92" t="s">
        <v>459</v>
      </c>
      <c r="E20" s="91" t="s">
        <v>409</v>
      </c>
      <c r="F20" s="41" t="s">
        <v>410</v>
      </c>
      <c r="G20" s="13" t="s">
        <v>459</v>
      </c>
      <c r="H20" s="19" t="s">
        <v>460</v>
      </c>
      <c r="I20" s="13" t="s">
        <v>461</v>
      </c>
      <c r="J20" s="13" t="s">
        <v>462</v>
      </c>
      <c r="K20" s="13" t="s">
        <v>412</v>
      </c>
      <c r="L20" s="13" t="s">
        <v>463</v>
      </c>
      <c r="M20" s="13"/>
    </row>
    <row r="21" spans="1:13" ht="24.4" customHeight="1">
      <c r="A21" s="92"/>
      <c r="B21" s="92"/>
      <c r="C21" s="93"/>
      <c r="D21" s="92"/>
      <c r="E21" s="91"/>
      <c r="F21" s="41" t="s">
        <v>418</v>
      </c>
      <c r="G21" s="13"/>
      <c r="H21" s="19"/>
      <c r="I21" s="13"/>
      <c r="J21" s="13"/>
      <c r="K21" s="13"/>
      <c r="L21" s="13"/>
      <c r="M21" s="13"/>
    </row>
    <row r="22" spans="1:13" ht="24.4" customHeight="1">
      <c r="A22" s="92"/>
      <c r="B22" s="92"/>
      <c r="C22" s="93"/>
      <c r="D22" s="92"/>
      <c r="E22" s="91"/>
      <c r="F22" s="41" t="s">
        <v>419</v>
      </c>
      <c r="G22" s="13"/>
      <c r="H22" s="19"/>
      <c r="I22" s="13"/>
      <c r="J22" s="13"/>
      <c r="K22" s="13"/>
      <c r="L22" s="13"/>
      <c r="M22" s="13"/>
    </row>
    <row r="23" spans="1:13" ht="24.4" customHeight="1">
      <c r="A23" s="92"/>
      <c r="B23" s="92"/>
      <c r="C23" s="93"/>
      <c r="D23" s="92"/>
      <c r="E23" s="91" t="s">
        <v>420</v>
      </c>
      <c r="F23" s="41" t="s">
        <v>421</v>
      </c>
      <c r="G23" s="13" t="s">
        <v>461</v>
      </c>
      <c r="H23" s="19" t="s">
        <v>460</v>
      </c>
      <c r="I23" s="13" t="s">
        <v>464</v>
      </c>
      <c r="J23" s="13" t="s">
        <v>462</v>
      </c>
      <c r="K23" s="13" t="s">
        <v>412</v>
      </c>
      <c r="L23" s="13" t="s">
        <v>463</v>
      </c>
      <c r="M23" s="13"/>
    </row>
    <row r="24" spans="1:13" ht="24.4" customHeight="1">
      <c r="A24" s="92"/>
      <c r="B24" s="92"/>
      <c r="C24" s="93"/>
      <c r="D24" s="92"/>
      <c r="E24" s="91"/>
      <c r="F24" s="41" t="s">
        <v>427</v>
      </c>
      <c r="G24" s="13" t="s">
        <v>465</v>
      </c>
      <c r="H24" s="19" t="s">
        <v>460</v>
      </c>
      <c r="I24" s="13" t="s">
        <v>466</v>
      </c>
      <c r="J24" s="13" t="s">
        <v>462</v>
      </c>
      <c r="K24" s="13" t="s">
        <v>412</v>
      </c>
      <c r="L24" s="13" t="s">
        <v>463</v>
      </c>
      <c r="M24" s="13"/>
    </row>
    <row r="25" spans="1:13" ht="24.4" customHeight="1">
      <c r="A25" s="92"/>
      <c r="B25" s="92"/>
      <c r="C25" s="93"/>
      <c r="D25" s="92"/>
      <c r="E25" s="91"/>
      <c r="F25" s="41" t="s">
        <v>433</v>
      </c>
      <c r="G25" s="13" t="s">
        <v>467</v>
      </c>
      <c r="H25" s="19" t="s">
        <v>460</v>
      </c>
      <c r="I25" s="13" t="s">
        <v>468</v>
      </c>
      <c r="J25" s="13" t="s">
        <v>462</v>
      </c>
      <c r="K25" s="13" t="s">
        <v>412</v>
      </c>
      <c r="L25" s="13" t="s">
        <v>463</v>
      </c>
      <c r="M25" s="13"/>
    </row>
    <row r="26" spans="1:13" ht="24.4" customHeight="1">
      <c r="A26" s="92"/>
      <c r="B26" s="92"/>
      <c r="C26" s="93"/>
      <c r="D26" s="92"/>
      <c r="E26" s="91" t="s">
        <v>438</v>
      </c>
      <c r="F26" s="41" t="s">
        <v>439</v>
      </c>
      <c r="G26" s="13" t="s">
        <v>469</v>
      </c>
      <c r="H26" s="19" t="s">
        <v>460</v>
      </c>
      <c r="I26" s="13" t="s">
        <v>470</v>
      </c>
      <c r="J26" s="13" t="s">
        <v>462</v>
      </c>
      <c r="K26" s="13" t="s">
        <v>412</v>
      </c>
      <c r="L26" s="13" t="s">
        <v>463</v>
      </c>
      <c r="M26" s="13"/>
    </row>
    <row r="27" spans="1:13" ht="24.4" customHeight="1">
      <c r="A27" s="92"/>
      <c r="B27" s="92"/>
      <c r="C27" s="93"/>
      <c r="D27" s="92"/>
      <c r="E27" s="91"/>
      <c r="F27" s="41" t="s">
        <v>443</v>
      </c>
      <c r="G27" s="13" t="s">
        <v>471</v>
      </c>
      <c r="H27" s="19" t="s">
        <v>460</v>
      </c>
      <c r="I27" s="13" t="s">
        <v>472</v>
      </c>
      <c r="J27" s="13" t="s">
        <v>462</v>
      </c>
      <c r="K27" s="13" t="s">
        <v>412</v>
      </c>
      <c r="L27" s="13" t="s">
        <v>463</v>
      </c>
      <c r="M27" s="13"/>
    </row>
    <row r="28" spans="1:13" ht="24.4" customHeight="1">
      <c r="A28" s="92"/>
      <c r="B28" s="92"/>
      <c r="C28" s="93"/>
      <c r="D28" s="92"/>
      <c r="E28" s="91"/>
      <c r="F28" s="41" t="s">
        <v>448</v>
      </c>
      <c r="G28" s="13"/>
      <c r="H28" s="19"/>
      <c r="I28" s="13"/>
      <c r="J28" s="13"/>
      <c r="K28" s="13"/>
      <c r="L28" s="13"/>
      <c r="M28" s="13"/>
    </row>
    <row r="29" spans="1:13" ht="24.4" customHeight="1">
      <c r="A29" s="92"/>
      <c r="B29" s="92"/>
      <c r="C29" s="93"/>
      <c r="D29" s="92"/>
      <c r="E29" s="91"/>
      <c r="F29" s="41" t="s">
        <v>450</v>
      </c>
      <c r="G29" s="13"/>
      <c r="H29" s="19"/>
      <c r="I29" s="13"/>
      <c r="J29" s="13"/>
      <c r="K29" s="13"/>
      <c r="L29" s="13"/>
      <c r="M29" s="13"/>
    </row>
    <row r="30" spans="1:13" ht="24.4" customHeight="1">
      <c r="A30" s="92"/>
      <c r="B30" s="92"/>
      <c r="C30" s="93"/>
      <c r="D30" s="92"/>
      <c r="E30" s="41" t="s">
        <v>451</v>
      </c>
      <c r="F30" s="41" t="s">
        <v>452</v>
      </c>
      <c r="G30" s="13" t="s">
        <v>473</v>
      </c>
      <c r="H30" s="19" t="s">
        <v>460</v>
      </c>
      <c r="I30" s="13" t="s">
        <v>474</v>
      </c>
      <c r="J30" s="13" t="s">
        <v>462</v>
      </c>
      <c r="K30" s="13" t="s">
        <v>412</v>
      </c>
      <c r="L30" s="13" t="s">
        <v>463</v>
      </c>
      <c r="M30" s="13"/>
    </row>
    <row r="31" spans="1:13" ht="50.1" customHeight="1">
      <c r="A31" s="92" t="s">
        <v>155</v>
      </c>
      <c r="B31" s="92" t="s">
        <v>475</v>
      </c>
      <c r="C31" s="93">
        <v>7600</v>
      </c>
      <c r="D31" s="92" t="s">
        <v>408</v>
      </c>
      <c r="E31" s="91" t="s">
        <v>409</v>
      </c>
      <c r="F31" s="91" t="s">
        <v>410</v>
      </c>
      <c r="G31" s="13" t="s">
        <v>415</v>
      </c>
      <c r="H31" s="19" t="s">
        <v>476</v>
      </c>
      <c r="I31" s="13" t="s">
        <v>415</v>
      </c>
      <c r="J31" s="13" t="s">
        <v>477</v>
      </c>
      <c r="K31" s="13" t="s">
        <v>412</v>
      </c>
      <c r="L31" s="13" t="s">
        <v>413</v>
      </c>
      <c r="M31" s="13" t="s">
        <v>414</v>
      </c>
    </row>
    <row r="32" spans="1:13" ht="29.25" customHeight="1">
      <c r="A32" s="92"/>
      <c r="B32" s="92"/>
      <c r="C32" s="93"/>
      <c r="D32" s="92"/>
      <c r="E32" s="91"/>
      <c r="F32" s="91"/>
      <c r="G32" s="13" t="s">
        <v>411</v>
      </c>
      <c r="H32" s="19">
        <v>7600</v>
      </c>
      <c r="I32" s="13" t="s">
        <v>411</v>
      </c>
      <c r="J32" s="42" t="s">
        <v>583</v>
      </c>
      <c r="K32" s="13" t="s">
        <v>412</v>
      </c>
      <c r="L32" s="13" t="s">
        <v>413</v>
      </c>
      <c r="M32" s="13" t="s">
        <v>414</v>
      </c>
    </row>
    <row r="33" spans="1:13" ht="24.4" customHeight="1">
      <c r="A33" s="92"/>
      <c r="B33" s="92"/>
      <c r="C33" s="93"/>
      <c r="D33" s="92"/>
      <c r="E33" s="91"/>
      <c r="F33" s="41" t="s">
        <v>418</v>
      </c>
      <c r="G33" s="13"/>
      <c r="H33" s="19"/>
      <c r="I33" s="13"/>
      <c r="J33" s="13"/>
      <c r="K33" s="13"/>
      <c r="L33" s="13"/>
      <c r="M33" s="13"/>
    </row>
    <row r="34" spans="1:13" ht="24.4" customHeight="1">
      <c r="A34" s="92"/>
      <c r="B34" s="92"/>
      <c r="C34" s="93"/>
      <c r="D34" s="92"/>
      <c r="E34" s="91"/>
      <c r="F34" s="41" t="s">
        <v>419</v>
      </c>
      <c r="G34" s="13"/>
      <c r="H34" s="19"/>
      <c r="I34" s="13"/>
      <c r="J34" s="13"/>
      <c r="K34" s="13"/>
      <c r="L34" s="13"/>
      <c r="M34" s="13"/>
    </row>
    <row r="35" spans="1:13" ht="150" customHeight="1">
      <c r="A35" s="92"/>
      <c r="B35" s="92"/>
      <c r="C35" s="93"/>
      <c r="D35" s="92"/>
      <c r="E35" s="91" t="s">
        <v>420</v>
      </c>
      <c r="F35" s="91" t="s">
        <v>421</v>
      </c>
      <c r="G35" s="13" t="s">
        <v>478</v>
      </c>
      <c r="H35" s="19" t="s">
        <v>423</v>
      </c>
      <c r="I35" s="13" t="s">
        <v>478</v>
      </c>
      <c r="J35" s="13" t="s">
        <v>479</v>
      </c>
      <c r="K35" s="13" t="s">
        <v>425</v>
      </c>
      <c r="L35" s="13" t="s">
        <v>426</v>
      </c>
      <c r="M35" s="13" t="s">
        <v>480</v>
      </c>
    </row>
    <row r="36" spans="1:13" ht="150" customHeight="1">
      <c r="A36" s="92"/>
      <c r="B36" s="92"/>
      <c r="C36" s="93"/>
      <c r="D36" s="92"/>
      <c r="E36" s="91"/>
      <c r="F36" s="91"/>
      <c r="G36" s="13" t="s">
        <v>481</v>
      </c>
      <c r="H36" s="19" t="s">
        <v>482</v>
      </c>
      <c r="I36" s="13" t="s">
        <v>481</v>
      </c>
      <c r="J36" s="13" t="s">
        <v>483</v>
      </c>
      <c r="K36" s="13" t="s">
        <v>484</v>
      </c>
      <c r="L36" s="13" t="s">
        <v>426</v>
      </c>
      <c r="M36" s="13" t="s">
        <v>480</v>
      </c>
    </row>
    <row r="37" spans="1:13" ht="29.25" customHeight="1">
      <c r="A37" s="92"/>
      <c r="B37" s="92"/>
      <c r="C37" s="93"/>
      <c r="D37" s="92"/>
      <c r="E37" s="91"/>
      <c r="F37" s="41" t="s">
        <v>427</v>
      </c>
      <c r="G37" s="13" t="s">
        <v>428</v>
      </c>
      <c r="H37" s="19" t="s">
        <v>429</v>
      </c>
      <c r="I37" s="13" t="s">
        <v>430</v>
      </c>
      <c r="J37" s="13" t="s">
        <v>485</v>
      </c>
      <c r="K37" s="13" t="s">
        <v>429</v>
      </c>
      <c r="L37" s="13" t="s">
        <v>432</v>
      </c>
      <c r="M37" s="13" t="s">
        <v>480</v>
      </c>
    </row>
    <row r="38" spans="1:13" ht="39.6" customHeight="1">
      <c r="A38" s="92"/>
      <c r="B38" s="92"/>
      <c r="C38" s="93"/>
      <c r="D38" s="92"/>
      <c r="E38" s="91"/>
      <c r="F38" s="41" t="s">
        <v>433</v>
      </c>
      <c r="G38" s="13" t="s">
        <v>434</v>
      </c>
      <c r="H38" s="19" t="s">
        <v>435</v>
      </c>
      <c r="I38" s="13" t="s">
        <v>434</v>
      </c>
      <c r="J38" s="13" t="s">
        <v>486</v>
      </c>
      <c r="K38" s="13" t="s">
        <v>437</v>
      </c>
      <c r="L38" s="13" t="s">
        <v>413</v>
      </c>
      <c r="M38" s="13" t="s">
        <v>480</v>
      </c>
    </row>
    <row r="39" spans="1:13" ht="100.15" customHeight="1">
      <c r="A39" s="92"/>
      <c r="B39" s="92"/>
      <c r="C39" s="93"/>
      <c r="D39" s="92"/>
      <c r="E39" s="91" t="s">
        <v>438</v>
      </c>
      <c r="F39" s="41" t="s">
        <v>439</v>
      </c>
      <c r="G39" s="13" t="s">
        <v>440</v>
      </c>
      <c r="H39" s="19" t="s">
        <v>414</v>
      </c>
      <c r="I39" s="13" t="s">
        <v>440</v>
      </c>
      <c r="J39" s="13" t="s">
        <v>487</v>
      </c>
      <c r="K39" s="13" t="s">
        <v>442</v>
      </c>
      <c r="L39" s="13" t="s">
        <v>426</v>
      </c>
      <c r="M39" s="13" t="s">
        <v>488</v>
      </c>
    </row>
    <row r="40" spans="1:13" ht="109.5" customHeight="1">
      <c r="A40" s="92"/>
      <c r="B40" s="92"/>
      <c r="C40" s="93"/>
      <c r="D40" s="92"/>
      <c r="E40" s="91"/>
      <c r="F40" s="41" t="s">
        <v>443</v>
      </c>
      <c r="G40" s="13" t="s">
        <v>444</v>
      </c>
      <c r="H40" s="19" t="s">
        <v>489</v>
      </c>
      <c r="I40" s="13" t="s">
        <v>444</v>
      </c>
      <c r="J40" s="13" t="s">
        <v>490</v>
      </c>
      <c r="K40" s="13" t="s">
        <v>447</v>
      </c>
      <c r="L40" s="13" t="s">
        <v>426</v>
      </c>
      <c r="M40" s="13" t="s">
        <v>488</v>
      </c>
    </row>
    <row r="41" spans="1:13" ht="100.15" customHeight="1">
      <c r="A41" s="92"/>
      <c r="B41" s="92"/>
      <c r="C41" s="93"/>
      <c r="D41" s="92"/>
      <c r="E41" s="91"/>
      <c r="F41" s="41" t="s">
        <v>448</v>
      </c>
      <c r="G41" s="13" t="s">
        <v>449</v>
      </c>
      <c r="H41" s="19" t="s">
        <v>414</v>
      </c>
      <c r="I41" s="13" t="s">
        <v>449</v>
      </c>
      <c r="J41" s="13" t="s">
        <v>487</v>
      </c>
      <c r="K41" s="13" t="s">
        <v>442</v>
      </c>
      <c r="L41" s="13" t="s">
        <v>426</v>
      </c>
      <c r="M41" s="13" t="s">
        <v>488</v>
      </c>
    </row>
    <row r="42" spans="1:13" ht="24.4" customHeight="1">
      <c r="A42" s="92"/>
      <c r="B42" s="92"/>
      <c r="C42" s="93"/>
      <c r="D42" s="92"/>
      <c r="E42" s="91"/>
      <c r="F42" s="41" t="s">
        <v>450</v>
      </c>
      <c r="G42" s="13"/>
      <c r="H42" s="19"/>
      <c r="I42" s="13"/>
      <c r="J42" s="13"/>
      <c r="K42" s="13"/>
      <c r="L42" s="13"/>
      <c r="M42" s="13"/>
    </row>
    <row r="43" spans="1:13" ht="89.65" customHeight="1">
      <c r="A43" s="92"/>
      <c r="B43" s="92"/>
      <c r="C43" s="93"/>
      <c r="D43" s="92"/>
      <c r="E43" s="91" t="s">
        <v>451</v>
      </c>
      <c r="F43" s="91" t="s">
        <v>452</v>
      </c>
      <c r="G43" s="13" t="s">
        <v>457</v>
      </c>
      <c r="H43" s="19" t="s">
        <v>454</v>
      </c>
      <c r="I43" s="13" t="s">
        <v>457</v>
      </c>
      <c r="J43" s="13" t="s">
        <v>455</v>
      </c>
      <c r="K43" s="13" t="s">
        <v>442</v>
      </c>
      <c r="L43" s="13" t="s">
        <v>426</v>
      </c>
      <c r="M43" s="13" t="s">
        <v>456</v>
      </c>
    </row>
    <row r="44" spans="1:13" ht="89.65" customHeight="1">
      <c r="A44" s="92"/>
      <c r="B44" s="92"/>
      <c r="C44" s="93"/>
      <c r="D44" s="92"/>
      <c r="E44" s="91"/>
      <c r="F44" s="91"/>
      <c r="G44" s="13" t="s">
        <v>453</v>
      </c>
      <c r="H44" s="19" t="s">
        <v>454</v>
      </c>
      <c r="I44" s="13" t="s">
        <v>453</v>
      </c>
      <c r="J44" s="13" t="s">
        <v>455</v>
      </c>
      <c r="K44" s="13" t="s">
        <v>442</v>
      </c>
      <c r="L44" s="13" t="s">
        <v>426</v>
      </c>
      <c r="M44" s="13" t="s">
        <v>456</v>
      </c>
    </row>
    <row r="45" spans="1:13" ht="29.25" customHeight="1">
      <c r="A45" s="92" t="s">
        <v>155</v>
      </c>
      <c r="B45" s="92" t="s">
        <v>491</v>
      </c>
      <c r="C45" s="93">
        <v>7200</v>
      </c>
      <c r="D45" s="92" t="s">
        <v>492</v>
      </c>
      <c r="E45" s="91" t="s">
        <v>409</v>
      </c>
      <c r="F45" s="91" t="s">
        <v>410</v>
      </c>
      <c r="G45" s="13" t="s">
        <v>493</v>
      </c>
      <c r="H45" s="19" t="s">
        <v>456</v>
      </c>
      <c r="I45" s="13" t="s">
        <v>493</v>
      </c>
      <c r="J45" s="13" t="s">
        <v>494</v>
      </c>
      <c r="K45" s="13" t="s">
        <v>495</v>
      </c>
      <c r="L45" s="13" t="s">
        <v>413</v>
      </c>
      <c r="M45" s="13" t="s">
        <v>414</v>
      </c>
    </row>
    <row r="46" spans="1:13" ht="29.25" customHeight="1">
      <c r="A46" s="92"/>
      <c r="B46" s="92"/>
      <c r="C46" s="93"/>
      <c r="D46" s="92"/>
      <c r="E46" s="91"/>
      <c r="F46" s="91"/>
      <c r="G46" s="13" t="s">
        <v>496</v>
      </c>
      <c r="H46" s="19">
        <v>7200</v>
      </c>
      <c r="I46" s="13" t="s">
        <v>496</v>
      </c>
      <c r="J46" s="42" t="s">
        <v>584</v>
      </c>
      <c r="K46" s="13" t="s">
        <v>412</v>
      </c>
      <c r="L46" s="13" t="s">
        <v>413</v>
      </c>
      <c r="M46" s="13" t="s">
        <v>414</v>
      </c>
    </row>
    <row r="47" spans="1:13" ht="24.4" customHeight="1">
      <c r="A47" s="92"/>
      <c r="B47" s="92"/>
      <c r="C47" s="93"/>
      <c r="D47" s="92"/>
      <c r="E47" s="91"/>
      <c r="F47" s="41" t="s">
        <v>418</v>
      </c>
      <c r="G47" s="13"/>
      <c r="H47" s="19"/>
      <c r="I47" s="13"/>
      <c r="J47" s="13"/>
      <c r="K47" s="13"/>
      <c r="L47" s="13"/>
      <c r="M47" s="13"/>
    </row>
    <row r="48" spans="1:13" ht="24.4" customHeight="1">
      <c r="A48" s="92"/>
      <c r="B48" s="92"/>
      <c r="C48" s="93"/>
      <c r="D48" s="92"/>
      <c r="E48" s="91"/>
      <c r="F48" s="41" t="s">
        <v>419</v>
      </c>
      <c r="G48" s="13"/>
      <c r="H48" s="19"/>
      <c r="I48" s="13"/>
      <c r="J48" s="13"/>
      <c r="K48" s="13"/>
      <c r="L48" s="13"/>
      <c r="M48" s="13"/>
    </row>
    <row r="49" spans="1:13" ht="79.349999999999994" customHeight="1">
      <c r="A49" s="92"/>
      <c r="B49" s="92"/>
      <c r="C49" s="93"/>
      <c r="D49" s="92"/>
      <c r="E49" s="91" t="s">
        <v>420</v>
      </c>
      <c r="F49" s="91" t="s">
        <v>421</v>
      </c>
      <c r="G49" s="13" t="s">
        <v>497</v>
      </c>
      <c r="H49" s="19">
        <v>100</v>
      </c>
      <c r="I49" s="13" t="s">
        <v>497</v>
      </c>
      <c r="J49" s="42" t="s">
        <v>585</v>
      </c>
      <c r="K49" s="13" t="s">
        <v>499</v>
      </c>
      <c r="L49" s="13" t="s">
        <v>426</v>
      </c>
      <c r="M49" s="13" t="s">
        <v>456</v>
      </c>
    </row>
    <row r="50" spans="1:13" ht="79.349999999999994" customHeight="1">
      <c r="A50" s="92"/>
      <c r="B50" s="92"/>
      <c r="C50" s="93"/>
      <c r="D50" s="92"/>
      <c r="E50" s="91"/>
      <c r="F50" s="91"/>
      <c r="G50" s="13" t="s">
        <v>500</v>
      </c>
      <c r="H50" s="19" t="s">
        <v>498</v>
      </c>
      <c r="I50" s="13" t="s">
        <v>500</v>
      </c>
      <c r="J50" s="42" t="s">
        <v>585</v>
      </c>
      <c r="K50" s="13" t="s">
        <v>499</v>
      </c>
      <c r="L50" s="13" t="s">
        <v>426</v>
      </c>
      <c r="M50" s="13" t="s">
        <v>456</v>
      </c>
    </row>
    <row r="51" spans="1:13" ht="89.65" customHeight="1">
      <c r="A51" s="92"/>
      <c r="B51" s="92"/>
      <c r="C51" s="93"/>
      <c r="D51" s="92"/>
      <c r="E51" s="91"/>
      <c r="F51" s="91" t="s">
        <v>427</v>
      </c>
      <c r="G51" s="13" t="s">
        <v>501</v>
      </c>
      <c r="H51" s="19" t="s">
        <v>454</v>
      </c>
      <c r="I51" s="13" t="s">
        <v>501</v>
      </c>
      <c r="J51" s="13" t="s">
        <v>455</v>
      </c>
      <c r="K51" s="13" t="s">
        <v>442</v>
      </c>
      <c r="L51" s="13" t="s">
        <v>426</v>
      </c>
      <c r="M51" s="13" t="s">
        <v>456</v>
      </c>
    </row>
    <row r="52" spans="1:13" ht="89.65" customHeight="1">
      <c r="A52" s="92"/>
      <c r="B52" s="92"/>
      <c r="C52" s="93"/>
      <c r="D52" s="92"/>
      <c r="E52" s="91"/>
      <c r="F52" s="91"/>
      <c r="G52" s="13" t="s">
        <v>502</v>
      </c>
      <c r="H52" s="19" t="s">
        <v>454</v>
      </c>
      <c r="I52" s="13" t="s">
        <v>502</v>
      </c>
      <c r="J52" s="13" t="s">
        <v>455</v>
      </c>
      <c r="K52" s="13" t="s">
        <v>442</v>
      </c>
      <c r="L52" s="13" t="s">
        <v>426</v>
      </c>
      <c r="M52" s="13" t="s">
        <v>456</v>
      </c>
    </row>
    <row r="53" spans="1:13" ht="24.4" customHeight="1">
      <c r="A53" s="92"/>
      <c r="B53" s="92"/>
      <c r="C53" s="93"/>
      <c r="D53" s="92"/>
      <c r="E53" s="91"/>
      <c r="F53" s="91" t="s">
        <v>433</v>
      </c>
      <c r="G53" s="13" t="s">
        <v>503</v>
      </c>
      <c r="H53" s="19" t="s">
        <v>504</v>
      </c>
      <c r="I53" s="42" t="s">
        <v>586</v>
      </c>
      <c r="J53" s="13" t="s">
        <v>505</v>
      </c>
      <c r="K53" s="13" t="s">
        <v>504</v>
      </c>
      <c r="L53" s="13" t="s">
        <v>432</v>
      </c>
      <c r="M53" s="13" t="s">
        <v>456</v>
      </c>
    </row>
    <row r="54" spans="1:13" ht="24.4" customHeight="1">
      <c r="A54" s="92"/>
      <c r="B54" s="92"/>
      <c r="C54" s="93"/>
      <c r="D54" s="92"/>
      <c r="E54" s="91"/>
      <c r="F54" s="91"/>
      <c r="G54" s="13" t="s">
        <v>506</v>
      </c>
      <c r="H54" s="19" t="s">
        <v>504</v>
      </c>
      <c r="I54" s="13" t="s">
        <v>506</v>
      </c>
      <c r="J54" s="13" t="s">
        <v>505</v>
      </c>
      <c r="K54" s="13" t="s">
        <v>504</v>
      </c>
      <c r="L54" s="13" t="s">
        <v>432</v>
      </c>
      <c r="M54" s="13" t="s">
        <v>456</v>
      </c>
    </row>
    <row r="55" spans="1:13" ht="89.65" customHeight="1">
      <c r="A55" s="92"/>
      <c r="B55" s="92"/>
      <c r="C55" s="93"/>
      <c r="D55" s="92"/>
      <c r="E55" s="91" t="s">
        <v>438</v>
      </c>
      <c r="F55" s="91" t="s">
        <v>439</v>
      </c>
      <c r="G55" s="13" t="s">
        <v>507</v>
      </c>
      <c r="H55" s="19" t="s">
        <v>454</v>
      </c>
      <c r="I55" s="13" t="s">
        <v>507</v>
      </c>
      <c r="J55" s="13" t="s">
        <v>455</v>
      </c>
      <c r="K55" s="13" t="s">
        <v>442</v>
      </c>
      <c r="L55" s="13" t="s">
        <v>426</v>
      </c>
      <c r="M55" s="13" t="s">
        <v>456</v>
      </c>
    </row>
    <row r="56" spans="1:13" ht="89.65" customHeight="1">
      <c r="A56" s="92"/>
      <c r="B56" s="92"/>
      <c r="C56" s="93"/>
      <c r="D56" s="92"/>
      <c r="E56" s="91"/>
      <c r="F56" s="91"/>
      <c r="G56" s="13" t="s">
        <v>508</v>
      </c>
      <c r="H56" s="19" t="s">
        <v>454</v>
      </c>
      <c r="I56" s="13" t="s">
        <v>508</v>
      </c>
      <c r="J56" s="13" t="s">
        <v>455</v>
      </c>
      <c r="K56" s="13" t="s">
        <v>442</v>
      </c>
      <c r="L56" s="13" t="s">
        <v>426</v>
      </c>
      <c r="M56" s="13" t="s">
        <v>456</v>
      </c>
    </row>
    <row r="57" spans="1:13" ht="69.95" customHeight="1">
      <c r="A57" s="92"/>
      <c r="B57" s="92"/>
      <c r="C57" s="93"/>
      <c r="D57" s="92"/>
      <c r="E57" s="91"/>
      <c r="F57" s="91" t="s">
        <v>443</v>
      </c>
      <c r="G57" s="13" t="s">
        <v>509</v>
      </c>
      <c r="H57" s="19" t="s">
        <v>510</v>
      </c>
      <c r="I57" s="13" t="s">
        <v>509</v>
      </c>
      <c r="J57" s="13" t="s">
        <v>511</v>
      </c>
      <c r="K57" s="13" t="s">
        <v>447</v>
      </c>
      <c r="L57" s="13" t="s">
        <v>426</v>
      </c>
      <c r="M57" s="13" t="s">
        <v>456</v>
      </c>
    </row>
    <row r="58" spans="1:13" ht="69.95" customHeight="1">
      <c r="A58" s="92"/>
      <c r="B58" s="92"/>
      <c r="C58" s="93"/>
      <c r="D58" s="92"/>
      <c r="E58" s="91"/>
      <c r="F58" s="91"/>
      <c r="G58" s="13" t="s">
        <v>512</v>
      </c>
      <c r="H58" s="19" t="s">
        <v>414</v>
      </c>
      <c r="I58" s="13" t="s">
        <v>512</v>
      </c>
      <c r="J58" s="13" t="s">
        <v>513</v>
      </c>
      <c r="K58" s="13" t="s">
        <v>447</v>
      </c>
      <c r="L58" s="13" t="s">
        <v>426</v>
      </c>
      <c r="M58" s="13" t="s">
        <v>456</v>
      </c>
    </row>
    <row r="59" spans="1:13" ht="89.65" customHeight="1">
      <c r="A59" s="92"/>
      <c r="B59" s="92"/>
      <c r="C59" s="93"/>
      <c r="D59" s="92"/>
      <c r="E59" s="91"/>
      <c r="F59" s="91" t="s">
        <v>448</v>
      </c>
      <c r="G59" s="13" t="s">
        <v>514</v>
      </c>
      <c r="H59" s="19" t="s">
        <v>454</v>
      </c>
      <c r="I59" s="13" t="s">
        <v>514</v>
      </c>
      <c r="J59" s="13" t="s">
        <v>455</v>
      </c>
      <c r="K59" s="13" t="s">
        <v>442</v>
      </c>
      <c r="L59" s="13" t="s">
        <v>426</v>
      </c>
      <c r="M59" s="13" t="s">
        <v>456</v>
      </c>
    </row>
    <row r="60" spans="1:13" ht="50.1" customHeight="1">
      <c r="A60" s="92"/>
      <c r="B60" s="92"/>
      <c r="C60" s="93"/>
      <c r="D60" s="92"/>
      <c r="E60" s="91"/>
      <c r="F60" s="91"/>
      <c r="G60" s="13" t="s">
        <v>515</v>
      </c>
      <c r="H60" s="19" t="s">
        <v>456</v>
      </c>
      <c r="I60" s="13" t="s">
        <v>515</v>
      </c>
      <c r="J60" s="13" t="s">
        <v>516</v>
      </c>
      <c r="K60" s="13" t="s">
        <v>517</v>
      </c>
      <c r="L60" s="13" t="s">
        <v>413</v>
      </c>
      <c r="M60" s="13" t="s">
        <v>456</v>
      </c>
    </row>
    <row r="61" spans="1:13" ht="24.4" customHeight="1">
      <c r="A61" s="92"/>
      <c r="B61" s="92"/>
      <c r="C61" s="93"/>
      <c r="D61" s="92"/>
      <c r="E61" s="91"/>
      <c r="F61" s="41" t="s">
        <v>450</v>
      </c>
      <c r="G61" s="13"/>
      <c r="H61" s="19"/>
      <c r="I61" s="13"/>
      <c r="J61" s="13"/>
      <c r="K61" s="13"/>
      <c r="L61" s="13"/>
      <c r="M61" s="13"/>
    </row>
    <row r="62" spans="1:13" ht="89.65" customHeight="1">
      <c r="A62" s="92"/>
      <c r="B62" s="92"/>
      <c r="C62" s="93"/>
      <c r="D62" s="92"/>
      <c r="E62" s="91" t="s">
        <v>451</v>
      </c>
      <c r="F62" s="91" t="s">
        <v>452</v>
      </c>
      <c r="G62" s="13" t="s">
        <v>518</v>
      </c>
      <c r="H62" s="19" t="s">
        <v>454</v>
      </c>
      <c r="I62" s="13" t="s">
        <v>518</v>
      </c>
      <c r="J62" s="13" t="s">
        <v>455</v>
      </c>
      <c r="K62" s="13" t="s">
        <v>442</v>
      </c>
      <c r="L62" s="13" t="s">
        <v>426</v>
      </c>
      <c r="M62" s="13" t="s">
        <v>456</v>
      </c>
    </row>
    <row r="63" spans="1:13" ht="50.1" customHeight="1">
      <c r="A63" s="92"/>
      <c r="B63" s="92"/>
      <c r="C63" s="93"/>
      <c r="D63" s="92"/>
      <c r="E63" s="91"/>
      <c r="F63" s="91"/>
      <c r="G63" s="13" t="s">
        <v>519</v>
      </c>
      <c r="H63" s="19" t="s">
        <v>456</v>
      </c>
      <c r="I63" s="13" t="s">
        <v>519</v>
      </c>
      <c r="J63" s="13" t="s">
        <v>516</v>
      </c>
      <c r="K63" s="13" t="s">
        <v>517</v>
      </c>
      <c r="L63" s="13" t="s">
        <v>413</v>
      </c>
      <c r="M63" s="13" t="s">
        <v>456</v>
      </c>
    </row>
    <row r="64" spans="1:13" s="54" customFormat="1" ht="39.6" customHeight="1">
      <c r="A64" s="92" t="s">
        <v>155</v>
      </c>
      <c r="B64" s="92" t="s">
        <v>606</v>
      </c>
      <c r="C64" s="93">
        <v>50</v>
      </c>
      <c r="D64" s="92" t="s">
        <v>612</v>
      </c>
      <c r="E64" s="91" t="s">
        <v>409</v>
      </c>
      <c r="F64" s="51" t="s">
        <v>410</v>
      </c>
      <c r="G64" s="49" t="s">
        <v>496</v>
      </c>
      <c r="H64" s="19" t="s">
        <v>587</v>
      </c>
      <c r="I64" s="49" t="s">
        <v>496</v>
      </c>
      <c r="J64" s="49" t="s">
        <v>610</v>
      </c>
      <c r="K64" s="49" t="s">
        <v>412</v>
      </c>
      <c r="L64" s="49" t="s">
        <v>413</v>
      </c>
      <c r="M64" s="49" t="s">
        <v>588</v>
      </c>
    </row>
    <row r="65" spans="1:13" s="54" customFormat="1" ht="24.4" customHeight="1">
      <c r="A65" s="92"/>
      <c r="B65" s="92"/>
      <c r="C65" s="93"/>
      <c r="D65" s="92"/>
      <c r="E65" s="91"/>
      <c r="F65" s="51" t="s">
        <v>418</v>
      </c>
      <c r="G65" s="49"/>
      <c r="H65" s="19"/>
      <c r="I65" s="49"/>
      <c r="J65" s="49"/>
      <c r="K65" s="49"/>
      <c r="L65" s="49"/>
      <c r="M65" s="49"/>
    </row>
    <row r="66" spans="1:13" s="54" customFormat="1" ht="24.4" customHeight="1">
      <c r="A66" s="92"/>
      <c r="B66" s="92"/>
      <c r="C66" s="93"/>
      <c r="D66" s="92"/>
      <c r="E66" s="91"/>
      <c r="F66" s="51" t="s">
        <v>419</v>
      </c>
      <c r="G66" s="49"/>
      <c r="H66" s="19"/>
      <c r="I66" s="49"/>
      <c r="J66" s="49"/>
      <c r="K66" s="49"/>
      <c r="L66" s="49"/>
      <c r="M66" s="49"/>
    </row>
    <row r="67" spans="1:13" s="54" customFormat="1" ht="24.4" customHeight="1">
      <c r="A67" s="92"/>
      <c r="B67" s="92"/>
      <c r="C67" s="93"/>
      <c r="D67" s="92"/>
      <c r="E67" s="91" t="s">
        <v>420</v>
      </c>
      <c r="F67" s="51" t="s">
        <v>421</v>
      </c>
      <c r="G67" s="49" t="s">
        <v>589</v>
      </c>
      <c r="H67" s="19" t="s">
        <v>590</v>
      </c>
      <c r="I67" s="49" t="s">
        <v>589</v>
      </c>
      <c r="J67" s="49" t="s">
        <v>591</v>
      </c>
      <c r="K67" s="49" t="s">
        <v>592</v>
      </c>
      <c r="L67" s="49" t="s">
        <v>463</v>
      </c>
      <c r="M67" s="49" t="s">
        <v>590</v>
      </c>
    </row>
    <row r="68" spans="1:13" s="54" customFormat="1" ht="29.25" customHeight="1">
      <c r="A68" s="92"/>
      <c r="B68" s="92"/>
      <c r="C68" s="93"/>
      <c r="D68" s="92"/>
      <c r="E68" s="91"/>
      <c r="F68" s="91" t="s">
        <v>427</v>
      </c>
      <c r="G68" s="49" t="s">
        <v>593</v>
      </c>
      <c r="H68" s="19" t="s">
        <v>482</v>
      </c>
      <c r="I68" s="49" t="s">
        <v>593</v>
      </c>
      <c r="J68" s="49" t="s">
        <v>594</v>
      </c>
      <c r="K68" s="49" t="s">
        <v>442</v>
      </c>
      <c r="L68" s="49" t="s">
        <v>463</v>
      </c>
      <c r="M68" s="49" t="s">
        <v>488</v>
      </c>
    </row>
    <row r="69" spans="1:13" s="54" customFormat="1" ht="39.6" customHeight="1">
      <c r="A69" s="92"/>
      <c r="B69" s="92"/>
      <c r="C69" s="93"/>
      <c r="D69" s="92"/>
      <c r="E69" s="91"/>
      <c r="F69" s="91"/>
      <c r="G69" s="49" t="s">
        <v>595</v>
      </c>
      <c r="H69" s="19" t="s">
        <v>454</v>
      </c>
      <c r="I69" s="49" t="s">
        <v>595</v>
      </c>
      <c r="J69" s="49" t="s">
        <v>596</v>
      </c>
      <c r="K69" s="49" t="s">
        <v>442</v>
      </c>
      <c r="L69" s="49" t="s">
        <v>426</v>
      </c>
      <c r="M69" s="49" t="s">
        <v>488</v>
      </c>
    </row>
    <row r="70" spans="1:13" s="54" customFormat="1" ht="29.25" customHeight="1">
      <c r="A70" s="92"/>
      <c r="B70" s="92"/>
      <c r="C70" s="93"/>
      <c r="D70" s="92"/>
      <c r="E70" s="91"/>
      <c r="F70" s="91" t="s">
        <v>433</v>
      </c>
      <c r="G70" s="49" t="s">
        <v>597</v>
      </c>
      <c r="H70" s="19" t="s">
        <v>482</v>
      </c>
      <c r="I70" s="49" t="s">
        <v>597</v>
      </c>
      <c r="J70" s="49" t="s">
        <v>594</v>
      </c>
      <c r="K70" s="49" t="s">
        <v>442</v>
      </c>
      <c r="L70" s="49" t="s">
        <v>463</v>
      </c>
      <c r="M70" s="49" t="s">
        <v>488</v>
      </c>
    </row>
    <row r="71" spans="1:13" s="54" customFormat="1" ht="29.25" customHeight="1">
      <c r="A71" s="92"/>
      <c r="B71" s="92"/>
      <c r="C71" s="93"/>
      <c r="D71" s="92"/>
      <c r="E71" s="91"/>
      <c r="F71" s="91"/>
      <c r="G71" s="49" t="s">
        <v>598</v>
      </c>
      <c r="H71" s="19" t="s">
        <v>482</v>
      </c>
      <c r="I71" s="49" t="s">
        <v>598</v>
      </c>
      <c r="J71" s="49" t="s">
        <v>599</v>
      </c>
      <c r="K71" s="49" t="s">
        <v>442</v>
      </c>
      <c r="L71" s="49" t="s">
        <v>463</v>
      </c>
      <c r="M71" s="49" t="s">
        <v>480</v>
      </c>
    </row>
    <row r="72" spans="1:13" s="54" customFormat="1" ht="50.1" customHeight="1">
      <c r="A72" s="92"/>
      <c r="B72" s="92"/>
      <c r="C72" s="93"/>
      <c r="D72" s="92"/>
      <c r="E72" s="91" t="s">
        <v>438</v>
      </c>
      <c r="F72" s="51" t="s">
        <v>439</v>
      </c>
      <c r="G72" s="49" t="s">
        <v>600</v>
      </c>
      <c r="H72" s="19">
        <v>50</v>
      </c>
      <c r="I72" s="49" t="s">
        <v>600</v>
      </c>
      <c r="J72" s="49" t="s">
        <v>611</v>
      </c>
      <c r="K72" s="49" t="s">
        <v>412</v>
      </c>
      <c r="L72" s="49" t="s">
        <v>426</v>
      </c>
      <c r="M72" s="49" t="s">
        <v>414</v>
      </c>
    </row>
    <row r="73" spans="1:13" s="54" customFormat="1" ht="50.1" customHeight="1">
      <c r="A73" s="92"/>
      <c r="B73" s="92"/>
      <c r="C73" s="93"/>
      <c r="D73" s="92"/>
      <c r="E73" s="91"/>
      <c r="F73" s="51" t="s">
        <v>443</v>
      </c>
      <c r="G73" s="49" t="s">
        <v>601</v>
      </c>
      <c r="H73" s="19" t="s">
        <v>602</v>
      </c>
      <c r="I73" s="49" t="s">
        <v>601</v>
      </c>
      <c r="J73" s="49" t="s">
        <v>603</v>
      </c>
      <c r="K73" s="49" t="s">
        <v>447</v>
      </c>
      <c r="L73" s="49" t="s">
        <v>426</v>
      </c>
      <c r="M73" s="49" t="s">
        <v>414</v>
      </c>
    </row>
    <row r="74" spans="1:13" s="54" customFormat="1" ht="24.4" customHeight="1">
      <c r="A74" s="92"/>
      <c r="B74" s="92"/>
      <c r="C74" s="93"/>
      <c r="D74" s="92"/>
      <c r="E74" s="91"/>
      <c r="F74" s="51" t="s">
        <v>448</v>
      </c>
      <c r="G74" s="49"/>
      <c r="H74" s="19"/>
      <c r="I74" s="49"/>
      <c r="J74" s="49"/>
      <c r="K74" s="49"/>
      <c r="L74" s="49"/>
      <c r="M74" s="49"/>
    </row>
    <row r="75" spans="1:13" s="54" customFormat="1" ht="24.4" customHeight="1">
      <c r="A75" s="92"/>
      <c r="B75" s="92"/>
      <c r="C75" s="93"/>
      <c r="D75" s="92"/>
      <c r="E75" s="91"/>
      <c r="F75" s="51" t="s">
        <v>450</v>
      </c>
      <c r="G75" s="49"/>
      <c r="H75" s="19"/>
      <c r="I75" s="49"/>
      <c r="J75" s="49"/>
      <c r="K75" s="49"/>
      <c r="L75" s="49"/>
      <c r="M75" s="49"/>
    </row>
    <row r="76" spans="1:13" s="54" customFormat="1" ht="50.1" customHeight="1">
      <c r="A76" s="92"/>
      <c r="B76" s="92"/>
      <c r="C76" s="93"/>
      <c r="D76" s="92"/>
      <c r="E76" s="51" t="s">
        <v>451</v>
      </c>
      <c r="F76" s="51" t="s">
        <v>452</v>
      </c>
      <c r="G76" s="49" t="s">
        <v>604</v>
      </c>
      <c r="H76" s="19" t="s">
        <v>454</v>
      </c>
      <c r="I76" s="49" t="s">
        <v>604</v>
      </c>
      <c r="J76" s="49" t="s">
        <v>605</v>
      </c>
      <c r="K76" s="49" t="s">
        <v>442</v>
      </c>
      <c r="L76" s="49" t="s">
        <v>426</v>
      </c>
      <c r="M76" s="49" t="s">
        <v>414</v>
      </c>
    </row>
    <row r="77" spans="1:13" ht="16.350000000000001" customHeight="1">
      <c r="A77" s="89" t="s">
        <v>241</v>
      </c>
      <c r="B77" s="89"/>
      <c r="C77" s="89"/>
      <c r="D77" s="89"/>
    </row>
  </sheetData>
  <mergeCells count="62">
    <mergeCell ref="A77:D77"/>
    <mergeCell ref="F55:F56"/>
    <mergeCell ref="F57:F58"/>
    <mergeCell ref="F59:F60"/>
    <mergeCell ref="E62:E63"/>
    <mergeCell ref="F62:F63"/>
    <mergeCell ref="A45:A63"/>
    <mergeCell ref="B45:B63"/>
    <mergeCell ref="C45:C63"/>
    <mergeCell ref="D45:D63"/>
    <mergeCell ref="E55:E61"/>
    <mergeCell ref="F45:F46"/>
    <mergeCell ref="E49:E54"/>
    <mergeCell ref="F49:F50"/>
    <mergeCell ref="F51:F52"/>
    <mergeCell ref="F53:F54"/>
    <mergeCell ref="E45:E48"/>
    <mergeCell ref="F31:F32"/>
    <mergeCell ref="E35:E38"/>
    <mergeCell ref="F35:F36"/>
    <mergeCell ref="E39:E42"/>
    <mergeCell ref="E43:E44"/>
    <mergeCell ref="F43:F44"/>
    <mergeCell ref="A31:A44"/>
    <mergeCell ref="B31:B44"/>
    <mergeCell ref="C31:C44"/>
    <mergeCell ref="D31:D44"/>
    <mergeCell ref="E31:E34"/>
    <mergeCell ref="A20:A30"/>
    <mergeCell ref="B20:B30"/>
    <mergeCell ref="C20:C30"/>
    <mergeCell ref="D20:D30"/>
    <mergeCell ref="E20:E22"/>
    <mergeCell ref="E23:E25"/>
    <mergeCell ref="E26:E29"/>
    <mergeCell ref="F7:F8"/>
    <mergeCell ref="E11:E13"/>
    <mergeCell ref="E14:E17"/>
    <mergeCell ref="E18:E19"/>
    <mergeCell ref="F18:F19"/>
    <mergeCell ref="A7:A19"/>
    <mergeCell ref="B7:B19"/>
    <mergeCell ref="C7:C19"/>
    <mergeCell ref="D7:D19"/>
    <mergeCell ref="E7:E10"/>
    <mergeCell ref="C2:M2"/>
    <mergeCell ref="A3:K3"/>
    <mergeCell ref="L3:M3"/>
    <mergeCell ref="A4:A5"/>
    <mergeCell ref="B4:B5"/>
    <mergeCell ref="C4:C5"/>
    <mergeCell ref="D4:D5"/>
    <mergeCell ref="E4:M4"/>
    <mergeCell ref="F68:F69"/>
    <mergeCell ref="F70:F71"/>
    <mergeCell ref="E72:E75"/>
    <mergeCell ref="A64:A76"/>
    <mergeCell ref="B64:B76"/>
    <mergeCell ref="C64:C76"/>
    <mergeCell ref="D64:D76"/>
    <mergeCell ref="E64:E66"/>
    <mergeCell ref="E67:E71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zoomScaleNormal="100" workbookViewId="0">
      <pane ySplit="7" topLeftCell="A8" activePane="bottomLeft" state="frozen"/>
      <selection pane="bottomLeft" activeCell="J8" sqref="J8:J33"/>
    </sheetView>
  </sheetViews>
  <sheetFormatPr defaultColWidth="10" defaultRowHeight="13.5"/>
  <cols>
    <col min="1" max="1" width="6.375" style="44" customWidth="1"/>
    <col min="2" max="2" width="11.25" style="44" customWidth="1"/>
    <col min="3" max="3" width="7.375" style="44" customWidth="1"/>
    <col min="4" max="4" width="7.625" style="44" customWidth="1"/>
    <col min="5" max="5" width="8" style="44" customWidth="1"/>
    <col min="6" max="6" width="7.375" style="44" customWidth="1"/>
    <col min="7" max="7" width="5.75" style="44" customWidth="1"/>
    <col min="8" max="8" width="7" style="44" customWidth="1"/>
    <col min="9" max="9" width="7.625" style="44" customWidth="1"/>
    <col min="10" max="10" width="21" style="44" customWidth="1"/>
    <col min="11" max="11" width="7" style="44" customWidth="1"/>
    <col min="12" max="12" width="7.875" style="44" customWidth="1"/>
    <col min="13" max="13" width="9.125" style="44" customWidth="1"/>
    <col min="14" max="14" width="8" style="44" customWidth="1"/>
    <col min="15" max="15" width="7.5" style="44" customWidth="1"/>
    <col min="16" max="16" width="6.5" style="44" customWidth="1"/>
    <col min="17" max="17" width="21.875" style="44" customWidth="1"/>
    <col min="18" max="18" width="33.25" style="44" customWidth="1"/>
    <col min="19" max="19" width="12.625" style="44" customWidth="1"/>
    <col min="20" max="16384" width="10" style="44"/>
  </cols>
  <sheetData>
    <row r="1" spans="1:19" ht="16.350000000000001" customHeight="1">
      <c r="A1" s="43"/>
      <c r="S1" s="43" t="s">
        <v>520</v>
      </c>
    </row>
    <row r="2" spans="1:19" ht="42.2" customHeight="1">
      <c r="A2" s="101" t="s">
        <v>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23.2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</row>
    <row r="4" spans="1:19" ht="16.35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Q4" s="103" t="s">
        <v>32</v>
      </c>
      <c r="R4" s="103"/>
      <c r="S4" s="103"/>
    </row>
    <row r="5" spans="1:19" ht="18.2" customHeight="1">
      <c r="A5" s="104" t="s">
        <v>355</v>
      </c>
      <c r="B5" s="104" t="s">
        <v>356</v>
      </c>
      <c r="C5" s="104" t="s">
        <v>521</v>
      </c>
      <c r="D5" s="104"/>
      <c r="E5" s="104"/>
      <c r="F5" s="104"/>
      <c r="G5" s="104"/>
      <c r="H5" s="104"/>
      <c r="I5" s="104"/>
      <c r="J5" s="104" t="s">
        <v>522</v>
      </c>
      <c r="K5" s="104" t="s">
        <v>523</v>
      </c>
      <c r="L5" s="104"/>
      <c r="M5" s="104"/>
      <c r="N5" s="104"/>
      <c r="O5" s="104"/>
      <c r="P5" s="104"/>
      <c r="Q5" s="104"/>
      <c r="R5" s="104"/>
      <c r="S5" s="104"/>
    </row>
    <row r="6" spans="1:19" ht="18.95" customHeight="1">
      <c r="A6" s="104"/>
      <c r="B6" s="104"/>
      <c r="C6" s="104" t="s">
        <v>395</v>
      </c>
      <c r="D6" s="104" t="s">
        <v>524</v>
      </c>
      <c r="E6" s="104"/>
      <c r="F6" s="104"/>
      <c r="G6" s="104"/>
      <c r="H6" s="104" t="s">
        <v>525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19" ht="31.15" customHeight="1">
      <c r="A7" s="104"/>
      <c r="B7" s="104"/>
      <c r="C7" s="104"/>
      <c r="D7" s="45" t="s">
        <v>139</v>
      </c>
      <c r="E7" s="45" t="s">
        <v>526</v>
      </c>
      <c r="F7" s="45" t="s">
        <v>143</v>
      </c>
      <c r="G7" s="45" t="s">
        <v>527</v>
      </c>
      <c r="H7" s="45" t="s">
        <v>161</v>
      </c>
      <c r="I7" s="45" t="s">
        <v>162</v>
      </c>
      <c r="J7" s="104"/>
      <c r="K7" s="45" t="s">
        <v>398</v>
      </c>
      <c r="L7" s="45" t="s">
        <v>399</v>
      </c>
      <c r="M7" s="45" t="s">
        <v>400</v>
      </c>
      <c r="N7" s="45" t="s">
        <v>405</v>
      </c>
      <c r="O7" s="45" t="s">
        <v>401</v>
      </c>
      <c r="P7" s="45" t="s">
        <v>528</v>
      </c>
      <c r="Q7" s="45" t="s">
        <v>529</v>
      </c>
      <c r="R7" s="45" t="s">
        <v>530</v>
      </c>
      <c r="S7" s="45" t="s">
        <v>406</v>
      </c>
    </row>
    <row r="8" spans="1:19" ht="19.5">
      <c r="A8" s="95" t="s">
        <v>2</v>
      </c>
      <c r="B8" s="95" t="s">
        <v>4</v>
      </c>
      <c r="C8" s="100">
        <v>27278.26</v>
      </c>
      <c r="D8" s="100">
        <v>12518.26</v>
      </c>
      <c r="E8" s="100">
        <v>14760</v>
      </c>
      <c r="F8" s="100"/>
      <c r="G8" s="100"/>
      <c r="H8" s="100">
        <v>425.86</v>
      </c>
      <c r="I8" s="100">
        <v>26852.400000000001</v>
      </c>
      <c r="J8" s="95" t="s">
        <v>577</v>
      </c>
      <c r="K8" s="95" t="s">
        <v>409</v>
      </c>
      <c r="L8" s="46" t="s">
        <v>410</v>
      </c>
      <c r="M8" s="46" t="s">
        <v>531</v>
      </c>
      <c r="N8" s="46" t="s">
        <v>532</v>
      </c>
      <c r="O8" s="46">
        <v>27278.26</v>
      </c>
      <c r="P8" s="46" t="s">
        <v>533</v>
      </c>
      <c r="Q8" s="46" t="s">
        <v>531</v>
      </c>
      <c r="R8" s="46" t="s">
        <v>578</v>
      </c>
      <c r="S8" s="46">
        <v>20</v>
      </c>
    </row>
    <row r="9" spans="1:19">
      <c r="A9" s="95"/>
      <c r="B9" s="95"/>
      <c r="C9" s="100"/>
      <c r="D9" s="100"/>
      <c r="E9" s="100"/>
      <c r="F9" s="100"/>
      <c r="G9" s="100"/>
      <c r="H9" s="100"/>
      <c r="I9" s="100"/>
      <c r="J9" s="95"/>
      <c r="K9" s="95"/>
      <c r="L9" s="46" t="s">
        <v>418</v>
      </c>
      <c r="M9" s="46"/>
      <c r="N9" s="46"/>
      <c r="O9" s="46"/>
      <c r="P9" s="46"/>
      <c r="Q9" s="46"/>
      <c r="R9" s="46"/>
      <c r="S9" s="46"/>
    </row>
    <row r="10" spans="1:19" ht="19.5">
      <c r="A10" s="95"/>
      <c r="B10" s="95"/>
      <c r="C10" s="100"/>
      <c r="D10" s="100"/>
      <c r="E10" s="100"/>
      <c r="F10" s="100"/>
      <c r="G10" s="100"/>
      <c r="H10" s="100"/>
      <c r="I10" s="100"/>
      <c r="J10" s="95"/>
      <c r="K10" s="95"/>
      <c r="L10" s="46" t="s">
        <v>419</v>
      </c>
      <c r="M10" s="46"/>
      <c r="N10" s="46"/>
      <c r="O10" s="46"/>
      <c r="P10" s="46"/>
      <c r="Q10" s="46"/>
      <c r="R10" s="46"/>
      <c r="S10" s="46"/>
    </row>
    <row r="11" spans="1:19" ht="19.5">
      <c r="A11" s="95"/>
      <c r="B11" s="95"/>
      <c r="C11" s="100"/>
      <c r="D11" s="100"/>
      <c r="E11" s="100"/>
      <c r="F11" s="100"/>
      <c r="G11" s="100"/>
      <c r="H11" s="100"/>
      <c r="I11" s="100"/>
      <c r="J11" s="95"/>
      <c r="K11" s="96" t="s">
        <v>420</v>
      </c>
      <c r="L11" s="96" t="s">
        <v>421</v>
      </c>
      <c r="M11" s="46" t="s">
        <v>534</v>
      </c>
      <c r="N11" s="47" t="s">
        <v>535</v>
      </c>
      <c r="O11" s="46">
        <v>7</v>
      </c>
      <c r="P11" s="46" t="s">
        <v>536</v>
      </c>
      <c r="Q11" s="46" t="s">
        <v>534</v>
      </c>
      <c r="R11" s="46" t="s">
        <v>537</v>
      </c>
      <c r="S11" s="46">
        <v>4</v>
      </c>
    </row>
    <row r="12" spans="1:19" ht="19.5">
      <c r="A12" s="95"/>
      <c r="B12" s="95"/>
      <c r="C12" s="100"/>
      <c r="D12" s="100"/>
      <c r="E12" s="100"/>
      <c r="F12" s="100"/>
      <c r="G12" s="100"/>
      <c r="H12" s="100"/>
      <c r="I12" s="100"/>
      <c r="J12" s="95"/>
      <c r="K12" s="97"/>
      <c r="L12" s="97"/>
      <c r="M12" s="46" t="s">
        <v>538</v>
      </c>
      <c r="N12" s="46" t="s">
        <v>539</v>
      </c>
      <c r="O12" s="46">
        <v>100</v>
      </c>
      <c r="P12" s="46" t="s">
        <v>540</v>
      </c>
      <c r="Q12" s="46" t="s">
        <v>538</v>
      </c>
      <c r="R12" s="46" t="s">
        <v>579</v>
      </c>
      <c r="S12" s="46">
        <v>4</v>
      </c>
    </row>
    <row r="13" spans="1:19" ht="19.5">
      <c r="A13" s="95"/>
      <c r="B13" s="95"/>
      <c r="C13" s="100"/>
      <c r="D13" s="100"/>
      <c r="E13" s="100"/>
      <c r="F13" s="100"/>
      <c r="G13" s="100"/>
      <c r="H13" s="100"/>
      <c r="I13" s="100"/>
      <c r="J13" s="95"/>
      <c r="K13" s="97"/>
      <c r="L13" s="97"/>
      <c r="M13" s="46" t="s">
        <v>541</v>
      </c>
      <c r="N13" s="46" t="s">
        <v>539</v>
      </c>
      <c r="O13" s="46">
        <v>15</v>
      </c>
      <c r="P13" s="46" t="s">
        <v>542</v>
      </c>
      <c r="Q13" s="46" t="s">
        <v>541</v>
      </c>
      <c r="R13" s="46" t="s">
        <v>543</v>
      </c>
      <c r="S13" s="46">
        <v>4</v>
      </c>
    </row>
    <row r="14" spans="1:19">
      <c r="A14" s="95"/>
      <c r="B14" s="95"/>
      <c r="C14" s="100"/>
      <c r="D14" s="100"/>
      <c r="E14" s="100"/>
      <c r="F14" s="100"/>
      <c r="G14" s="100"/>
      <c r="H14" s="100"/>
      <c r="I14" s="100"/>
      <c r="J14" s="95"/>
      <c r="K14" s="97"/>
      <c r="L14" s="98"/>
      <c r="M14" s="46" t="s">
        <v>544</v>
      </c>
      <c r="N14" s="46" t="s">
        <v>539</v>
      </c>
      <c r="O14" s="46">
        <v>14</v>
      </c>
      <c r="P14" s="46" t="s">
        <v>542</v>
      </c>
      <c r="Q14" s="46" t="s">
        <v>544</v>
      </c>
      <c r="R14" s="46" t="s">
        <v>545</v>
      </c>
      <c r="S14" s="46">
        <v>4</v>
      </c>
    </row>
    <row r="15" spans="1:19" ht="19.5">
      <c r="A15" s="95"/>
      <c r="B15" s="95"/>
      <c r="C15" s="100"/>
      <c r="D15" s="100"/>
      <c r="E15" s="100"/>
      <c r="F15" s="100"/>
      <c r="G15" s="100"/>
      <c r="H15" s="100"/>
      <c r="I15" s="100"/>
      <c r="J15" s="95"/>
      <c r="K15" s="97"/>
      <c r="L15" s="96" t="s">
        <v>427</v>
      </c>
      <c r="M15" s="46" t="s">
        <v>546</v>
      </c>
      <c r="N15" s="47" t="s">
        <v>535</v>
      </c>
      <c r="O15" s="46">
        <v>100</v>
      </c>
      <c r="P15" s="46" t="s">
        <v>547</v>
      </c>
      <c r="Q15" s="46" t="s">
        <v>546</v>
      </c>
      <c r="R15" s="46" t="s">
        <v>548</v>
      </c>
      <c r="S15" s="46">
        <v>4</v>
      </c>
    </row>
    <row r="16" spans="1:19" ht="19.5">
      <c r="A16" s="95"/>
      <c r="B16" s="95"/>
      <c r="C16" s="100"/>
      <c r="D16" s="100"/>
      <c r="E16" s="100"/>
      <c r="F16" s="100"/>
      <c r="G16" s="100"/>
      <c r="H16" s="100"/>
      <c r="I16" s="100"/>
      <c r="J16" s="95"/>
      <c r="K16" s="97"/>
      <c r="L16" s="97"/>
      <c r="M16" s="46" t="s">
        <v>549</v>
      </c>
      <c r="N16" s="46" t="s">
        <v>539</v>
      </c>
      <c r="O16" s="46">
        <v>95</v>
      </c>
      <c r="P16" s="46" t="s">
        <v>547</v>
      </c>
      <c r="Q16" s="46" t="s">
        <v>549</v>
      </c>
      <c r="R16" s="46" t="s">
        <v>550</v>
      </c>
      <c r="S16" s="46">
        <v>4</v>
      </c>
    </row>
    <row r="17" spans="1:19" ht="19.5">
      <c r="A17" s="95"/>
      <c r="B17" s="95"/>
      <c r="C17" s="100"/>
      <c r="D17" s="100"/>
      <c r="E17" s="100"/>
      <c r="F17" s="100"/>
      <c r="G17" s="100"/>
      <c r="H17" s="100"/>
      <c r="I17" s="100"/>
      <c r="J17" s="95"/>
      <c r="K17" s="97"/>
      <c r="L17" s="97"/>
      <c r="M17" s="46" t="s">
        <v>551</v>
      </c>
      <c r="N17" s="47" t="s">
        <v>535</v>
      </c>
      <c r="O17" s="46">
        <v>100</v>
      </c>
      <c r="P17" s="46" t="s">
        <v>547</v>
      </c>
      <c r="Q17" s="46" t="s">
        <v>551</v>
      </c>
      <c r="R17" s="46" t="s">
        <v>548</v>
      </c>
      <c r="S17" s="46">
        <v>4</v>
      </c>
    </row>
    <row r="18" spans="1:19" ht="29.25">
      <c r="A18" s="95"/>
      <c r="B18" s="95"/>
      <c r="C18" s="100"/>
      <c r="D18" s="100"/>
      <c r="E18" s="100"/>
      <c r="F18" s="100"/>
      <c r="G18" s="100"/>
      <c r="H18" s="100"/>
      <c r="I18" s="100"/>
      <c r="J18" s="95"/>
      <c r="K18" s="97"/>
      <c r="L18" s="98"/>
      <c r="M18" s="46" t="s">
        <v>552</v>
      </c>
      <c r="N18" s="47" t="s">
        <v>535</v>
      </c>
      <c r="O18" s="46">
        <v>100</v>
      </c>
      <c r="P18" s="46" t="s">
        <v>547</v>
      </c>
      <c r="Q18" s="46" t="s">
        <v>552</v>
      </c>
      <c r="R18" s="46" t="s">
        <v>553</v>
      </c>
      <c r="S18" s="46">
        <v>3</v>
      </c>
    </row>
    <row r="19" spans="1:19" ht="19.5">
      <c r="A19" s="95"/>
      <c r="B19" s="95"/>
      <c r="C19" s="100"/>
      <c r="D19" s="100"/>
      <c r="E19" s="100"/>
      <c r="F19" s="100"/>
      <c r="G19" s="100"/>
      <c r="H19" s="100"/>
      <c r="I19" s="100"/>
      <c r="J19" s="95"/>
      <c r="K19" s="97"/>
      <c r="L19" s="96" t="s">
        <v>433</v>
      </c>
      <c r="M19" s="46" t="s">
        <v>554</v>
      </c>
      <c r="N19" s="47" t="s">
        <v>535</v>
      </c>
      <c r="O19" s="46">
        <v>100</v>
      </c>
      <c r="P19" s="46" t="s">
        <v>547</v>
      </c>
      <c r="Q19" s="46" t="s">
        <v>555</v>
      </c>
      <c r="R19" s="46" t="s">
        <v>553</v>
      </c>
      <c r="S19" s="46">
        <v>3</v>
      </c>
    </row>
    <row r="20" spans="1:19" ht="19.5">
      <c r="A20" s="95"/>
      <c r="B20" s="95"/>
      <c r="C20" s="100"/>
      <c r="D20" s="100"/>
      <c r="E20" s="100"/>
      <c r="F20" s="100"/>
      <c r="G20" s="100"/>
      <c r="H20" s="100"/>
      <c r="I20" s="100"/>
      <c r="J20" s="95"/>
      <c r="K20" s="97"/>
      <c r="L20" s="97"/>
      <c r="M20" s="46" t="s">
        <v>556</v>
      </c>
      <c r="N20" s="47" t="s">
        <v>535</v>
      </c>
      <c r="O20" s="46">
        <v>100</v>
      </c>
      <c r="P20" s="46" t="s">
        <v>547</v>
      </c>
      <c r="Q20" s="46" t="s">
        <v>556</v>
      </c>
      <c r="R20" s="46" t="s">
        <v>553</v>
      </c>
      <c r="S20" s="46">
        <v>3</v>
      </c>
    </row>
    <row r="21" spans="1:19" ht="19.5">
      <c r="A21" s="95"/>
      <c r="B21" s="95"/>
      <c r="C21" s="100"/>
      <c r="D21" s="100"/>
      <c r="E21" s="100"/>
      <c r="F21" s="100"/>
      <c r="G21" s="100"/>
      <c r="H21" s="100"/>
      <c r="I21" s="100"/>
      <c r="J21" s="95"/>
      <c r="K21" s="97"/>
      <c r="L21" s="97"/>
      <c r="M21" s="46" t="s">
        <v>557</v>
      </c>
      <c r="N21" s="47" t="s">
        <v>535</v>
      </c>
      <c r="O21" s="46">
        <v>100</v>
      </c>
      <c r="P21" s="46" t="s">
        <v>547</v>
      </c>
      <c r="Q21" s="46" t="s">
        <v>557</v>
      </c>
      <c r="R21" s="46" t="s">
        <v>553</v>
      </c>
      <c r="S21" s="46">
        <v>3</v>
      </c>
    </row>
    <row r="22" spans="1:19" ht="29.25">
      <c r="A22" s="95"/>
      <c r="B22" s="95"/>
      <c r="C22" s="100"/>
      <c r="D22" s="100"/>
      <c r="E22" s="100"/>
      <c r="F22" s="100"/>
      <c r="G22" s="100"/>
      <c r="H22" s="100"/>
      <c r="I22" s="100"/>
      <c r="J22" s="95"/>
      <c r="K22" s="99" t="s">
        <v>438</v>
      </c>
      <c r="L22" s="96" t="s">
        <v>439</v>
      </c>
      <c r="M22" s="52" t="s">
        <v>608</v>
      </c>
      <c r="N22" s="46" t="s">
        <v>539</v>
      </c>
      <c r="O22" s="46">
        <v>50</v>
      </c>
      <c r="P22" s="46" t="s">
        <v>533</v>
      </c>
      <c r="Q22" s="52" t="s">
        <v>609</v>
      </c>
      <c r="R22" s="52" t="s">
        <v>607</v>
      </c>
      <c r="S22" s="46">
        <v>3</v>
      </c>
    </row>
    <row r="23" spans="1:19" ht="19.5">
      <c r="A23" s="95"/>
      <c r="B23" s="95"/>
      <c r="C23" s="100"/>
      <c r="D23" s="100"/>
      <c r="E23" s="100"/>
      <c r="F23" s="100"/>
      <c r="G23" s="100"/>
      <c r="H23" s="100"/>
      <c r="I23" s="100"/>
      <c r="J23" s="95"/>
      <c r="K23" s="99"/>
      <c r="L23" s="97"/>
      <c r="M23" s="46" t="s">
        <v>558</v>
      </c>
      <c r="N23" s="46" t="s">
        <v>539</v>
      </c>
      <c r="O23" s="46">
        <v>7200</v>
      </c>
      <c r="P23" s="46" t="s">
        <v>533</v>
      </c>
      <c r="Q23" s="46" t="s">
        <v>558</v>
      </c>
      <c r="R23" s="46" t="s">
        <v>581</v>
      </c>
      <c r="S23" s="46">
        <v>4</v>
      </c>
    </row>
    <row r="24" spans="1:19" ht="19.5">
      <c r="A24" s="95"/>
      <c r="B24" s="95"/>
      <c r="C24" s="100"/>
      <c r="D24" s="100"/>
      <c r="E24" s="100"/>
      <c r="F24" s="100"/>
      <c r="G24" s="100"/>
      <c r="H24" s="100"/>
      <c r="I24" s="100"/>
      <c r="J24" s="95"/>
      <c r="K24" s="99"/>
      <c r="L24" s="97"/>
      <c r="M24" s="46" t="s">
        <v>559</v>
      </c>
      <c r="N24" s="46" t="s">
        <v>539</v>
      </c>
      <c r="O24" s="46">
        <v>5000</v>
      </c>
      <c r="P24" s="46" t="s">
        <v>533</v>
      </c>
      <c r="Q24" s="46" t="s">
        <v>559</v>
      </c>
      <c r="R24" s="46" t="s">
        <v>580</v>
      </c>
      <c r="S24" s="46">
        <v>4</v>
      </c>
    </row>
    <row r="25" spans="1:19" ht="19.5">
      <c r="A25" s="95"/>
      <c r="B25" s="95"/>
      <c r="C25" s="100"/>
      <c r="D25" s="100"/>
      <c r="E25" s="100"/>
      <c r="F25" s="100"/>
      <c r="G25" s="100"/>
      <c r="H25" s="100"/>
      <c r="I25" s="100"/>
      <c r="J25" s="95"/>
      <c r="K25" s="99"/>
      <c r="L25" s="98"/>
      <c r="M25" s="46" t="s">
        <v>560</v>
      </c>
      <c r="N25" s="46" t="s">
        <v>539</v>
      </c>
      <c r="O25" s="46">
        <v>2000</v>
      </c>
      <c r="P25" s="46" t="s">
        <v>533</v>
      </c>
      <c r="Q25" s="46" t="s">
        <v>560</v>
      </c>
      <c r="R25" s="46" t="s">
        <v>561</v>
      </c>
      <c r="S25" s="46">
        <v>4</v>
      </c>
    </row>
    <row r="26" spans="1:19" ht="19.5">
      <c r="A26" s="95"/>
      <c r="B26" s="95"/>
      <c r="C26" s="100"/>
      <c r="D26" s="100"/>
      <c r="E26" s="100"/>
      <c r="F26" s="100"/>
      <c r="G26" s="100"/>
      <c r="H26" s="100"/>
      <c r="I26" s="100"/>
      <c r="J26" s="95"/>
      <c r="K26" s="99"/>
      <c r="L26" s="96" t="s">
        <v>443</v>
      </c>
      <c r="M26" s="46" t="s">
        <v>562</v>
      </c>
      <c r="N26" s="46" t="s">
        <v>539</v>
      </c>
      <c r="O26" s="46">
        <v>300</v>
      </c>
      <c r="P26" s="46" t="s">
        <v>563</v>
      </c>
      <c r="Q26" s="46" t="s">
        <v>562</v>
      </c>
      <c r="R26" s="46" t="s">
        <v>564</v>
      </c>
      <c r="S26" s="46">
        <v>2</v>
      </c>
    </row>
    <row r="27" spans="1:19">
      <c r="A27" s="95"/>
      <c r="B27" s="95"/>
      <c r="C27" s="100"/>
      <c r="D27" s="100"/>
      <c r="E27" s="100"/>
      <c r="F27" s="100"/>
      <c r="G27" s="100"/>
      <c r="H27" s="100"/>
      <c r="I27" s="100"/>
      <c r="J27" s="95"/>
      <c r="K27" s="99"/>
      <c r="L27" s="98"/>
      <c r="M27" s="46" t="s">
        <v>565</v>
      </c>
      <c r="N27" s="46" t="s">
        <v>566</v>
      </c>
      <c r="O27" s="46">
        <v>50</v>
      </c>
      <c r="P27" s="46" t="s">
        <v>567</v>
      </c>
      <c r="Q27" s="46" t="s">
        <v>565</v>
      </c>
      <c r="R27" s="46" t="s">
        <v>568</v>
      </c>
      <c r="S27" s="46">
        <v>3</v>
      </c>
    </row>
    <row r="28" spans="1:19">
      <c r="A28" s="95"/>
      <c r="B28" s="95"/>
      <c r="C28" s="100"/>
      <c r="D28" s="100"/>
      <c r="E28" s="100"/>
      <c r="F28" s="100"/>
      <c r="G28" s="100"/>
      <c r="H28" s="100"/>
      <c r="I28" s="100"/>
      <c r="J28" s="95"/>
      <c r="K28" s="99"/>
      <c r="L28" s="48" t="s">
        <v>448</v>
      </c>
      <c r="M28" s="46"/>
      <c r="N28" s="46"/>
      <c r="O28" s="46"/>
      <c r="P28" s="46"/>
      <c r="Q28" s="46"/>
      <c r="R28" s="46"/>
      <c r="S28" s="46"/>
    </row>
    <row r="29" spans="1:19" ht="19.5">
      <c r="A29" s="95"/>
      <c r="B29" s="95"/>
      <c r="C29" s="100"/>
      <c r="D29" s="100"/>
      <c r="E29" s="100"/>
      <c r="F29" s="100"/>
      <c r="G29" s="100"/>
      <c r="H29" s="100"/>
      <c r="I29" s="100"/>
      <c r="J29" s="95"/>
      <c r="K29" s="96" t="s">
        <v>451</v>
      </c>
      <c r="L29" s="96" t="s">
        <v>452</v>
      </c>
      <c r="M29" s="46" t="s">
        <v>569</v>
      </c>
      <c r="N29" s="46" t="s">
        <v>566</v>
      </c>
      <c r="O29" s="46">
        <v>95</v>
      </c>
      <c r="P29" s="46" t="s">
        <v>570</v>
      </c>
      <c r="Q29" s="46" t="s">
        <v>569</v>
      </c>
      <c r="R29" s="46" t="s">
        <v>571</v>
      </c>
      <c r="S29" s="46">
        <v>2</v>
      </c>
    </row>
    <row r="30" spans="1:19" ht="19.5">
      <c r="A30" s="95"/>
      <c r="B30" s="95"/>
      <c r="C30" s="100"/>
      <c r="D30" s="100"/>
      <c r="E30" s="100"/>
      <c r="F30" s="100"/>
      <c r="G30" s="100"/>
      <c r="H30" s="100"/>
      <c r="I30" s="100"/>
      <c r="J30" s="95"/>
      <c r="K30" s="97"/>
      <c r="L30" s="97"/>
      <c r="M30" s="46" t="s">
        <v>572</v>
      </c>
      <c r="N30" s="46" t="s">
        <v>566</v>
      </c>
      <c r="O30" s="46">
        <v>95</v>
      </c>
      <c r="P30" s="46" t="s">
        <v>570</v>
      </c>
      <c r="Q30" s="46" t="s">
        <v>572</v>
      </c>
      <c r="R30" s="46" t="s">
        <v>571</v>
      </c>
      <c r="S30" s="46">
        <v>2</v>
      </c>
    </row>
    <row r="31" spans="1:19" ht="19.5">
      <c r="A31" s="95"/>
      <c r="B31" s="95"/>
      <c r="C31" s="100"/>
      <c r="D31" s="100"/>
      <c r="E31" s="100"/>
      <c r="F31" s="100"/>
      <c r="G31" s="100"/>
      <c r="H31" s="100"/>
      <c r="I31" s="100"/>
      <c r="J31" s="95"/>
      <c r="K31" s="97"/>
      <c r="L31" s="97"/>
      <c r="M31" s="46" t="s">
        <v>573</v>
      </c>
      <c r="N31" s="46" t="s">
        <v>566</v>
      </c>
      <c r="O31" s="46">
        <v>95</v>
      </c>
      <c r="P31" s="46" t="s">
        <v>570</v>
      </c>
      <c r="Q31" s="46" t="s">
        <v>573</v>
      </c>
      <c r="R31" s="46" t="s">
        <v>574</v>
      </c>
      <c r="S31" s="46">
        <v>2</v>
      </c>
    </row>
    <row r="32" spans="1:19" ht="19.5">
      <c r="A32" s="95"/>
      <c r="B32" s="95"/>
      <c r="C32" s="100"/>
      <c r="D32" s="100"/>
      <c r="E32" s="100"/>
      <c r="F32" s="100"/>
      <c r="G32" s="100"/>
      <c r="H32" s="100"/>
      <c r="I32" s="100"/>
      <c r="J32" s="95"/>
      <c r="K32" s="97"/>
      <c r="L32" s="97"/>
      <c r="M32" s="46" t="s">
        <v>575</v>
      </c>
      <c r="N32" s="46" t="s">
        <v>566</v>
      </c>
      <c r="O32" s="46">
        <v>95</v>
      </c>
      <c r="P32" s="46" t="s">
        <v>570</v>
      </c>
      <c r="Q32" s="46" t="s">
        <v>575</v>
      </c>
      <c r="R32" s="46" t="s">
        <v>574</v>
      </c>
      <c r="S32" s="46">
        <v>2</v>
      </c>
    </row>
    <row r="33" spans="1:19" ht="19.5">
      <c r="A33" s="95"/>
      <c r="B33" s="95"/>
      <c r="C33" s="100"/>
      <c r="D33" s="100"/>
      <c r="E33" s="100"/>
      <c r="F33" s="100"/>
      <c r="G33" s="100"/>
      <c r="H33" s="100"/>
      <c r="I33" s="100"/>
      <c r="J33" s="95"/>
      <c r="K33" s="98"/>
      <c r="L33" s="98"/>
      <c r="M33" s="46" t="s">
        <v>576</v>
      </c>
      <c r="N33" s="46" t="s">
        <v>566</v>
      </c>
      <c r="O33" s="46">
        <v>95</v>
      </c>
      <c r="P33" s="46" t="s">
        <v>570</v>
      </c>
      <c r="Q33" s="46" t="s">
        <v>576</v>
      </c>
      <c r="R33" s="46" t="s">
        <v>574</v>
      </c>
      <c r="S33" s="46">
        <v>2</v>
      </c>
    </row>
    <row r="34" spans="1:19" ht="26.25" customHeight="1">
      <c r="A34" s="94" t="s">
        <v>241</v>
      </c>
      <c r="B34" s="94"/>
      <c r="C34" s="94"/>
      <c r="D34" s="94"/>
      <c r="E34" s="94"/>
      <c r="F34" s="94"/>
      <c r="G34" s="94"/>
      <c r="H34" s="94"/>
    </row>
  </sheetData>
  <mergeCells count="32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33"/>
    <mergeCell ref="B8:B33"/>
    <mergeCell ref="C8:C33"/>
    <mergeCell ref="D8:D33"/>
    <mergeCell ref="E8:E33"/>
    <mergeCell ref="A34:H34"/>
    <mergeCell ref="J8:J33"/>
    <mergeCell ref="K8:K10"/>
    <mergeCell ref="K11:K21"/>
    <mergeCell ref="L11:L14"/>
    <mergeCell ref="L15:L18"/>
    <mergeCell ref="L19:L21"/>
    <mergeCell ref="K22:K28"/>
    <mergeCell ref="L22:L25"/>
    <mergeCell ref="L26:L27"/>
    <mergeCell ref="K29:K33"/>
    <mergeCell ref="F8:F33"/>
    <mergeCell ref="G8:G33"/>
    <mergeCell ref="H8:H33"/>
    <mergeCell ref="I8:I33"/>
    <mergeCell ref="L29:L33"/>
  </mergeCells>
  <phoneticPr fontId="14" type="noConversion"/>
  <printOptions horizontalCentered="1"/>
  <pageMargins left="0.24" right="0.24" top="0.37" bottom="0.35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F22" sqref="F22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30</v>
      </c>
    </row>
    <row r="2" spans="1:8" ht="24.2" customHeight="1">
      <c r="A2" s="78" t="s">
        <v>7</v>
      </c>
      <c r="B2" s="78"/>
      <c r="C2" s="78"/>
      <c r="D2" s="78"/>
      <c r="E2" s="78"/>
      <c r="F2" s="78"/>
      <c r="G2" s="78"/>
      <c r="H2" s="78"/>
    </row>
    <row r="3" spans="1:8" ht="17.25" customHeight="1">
      <c r="A3" s="79" t="s">
        <v>31</v>
      </c>
      <c r="B3" s="79"/>
      <c r="C3" s="79"/>
      <c r="D3" s="79"/>
      <c r="E3" s="79"/>
      <c r="F3" s="79"/>
      <c r="G3" s="80" t="s">
        <v>32</v>
      </c>
      <c r="H3" s="80"/>
    </row>
    <row r="4" spans="1:8" ht="17.850000000000001" customHeight="1">
      <c r="A4" s="81" t="s">
        <v>33</v>
      </c>
      <c r="B4" s="81"/>
      <c r="C4" s="81" t="s">
        <v>34</v>
      </c>
      <c r="D4" s="81"/>
      <c r="E4" s="81"/>
      <c r="F4" s="81"/>
      <c r="G4" s="81"/>
      <c r="H4" s="81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50000000000001" customHeight="1">
      <c r="A6" s="11" t="s">
        <v>40</v>
      </c>
      <c r="B6" s="12">
        <v>12518.26</v>
      </c>
      <c r="C6" s="13" t="s">
        <v>41</v>
      </c>
      <c r="D6" s="14">
        <v>339.27</v>
      </c>
      <c r="E6" s="11" t="s">
        <v>42</v>
      </c>
      <c r="F6" s="15">
        <v>428.26</v>
      </c>
      <c r="G6" s="13" t="s">
        <v>43</v>
      </c>
      <c r="H6" s="12">
        <v>371.23</v>
      </c>
    </row>
    <row r="7" spans="1:8" ht="16.350000000000001" customHeight="1">
      <c r="A7" s="13" t="s">
        <v>44</v>
      </c>
      <c r="B7" s="12">
        <v>12468.26</v>
      </c>
      <c r="C7" s="13" t="s">
        <v>45</v>
      </c>
      <c r="D7" s="14"/>
      <c r="E7" s="13" t="s">
        <v>46</v>
      </c>
      <c r="F7" s="12">
        <v>371.23</v>
      </c>
      <c r="G7" s="13" t="s">
        <v>47</v>
      </c>
      <c r="H7" s="12">
        <v>107.03</v>
      </c>
    </row>
    <row r="8" spans="1:8" ht="16.350000000000001" customHeight="1">
      <c r="A8" s="11" t="s">
        <v>48</v>
      </c>
      <c r="B8" s="12">
        <v>50</v>
      </c>
      <c r="C8" s="13" t="s">
        <v>49</v>
      </c>
      <c r="D8" s="14"/>
      <c r="E8" s="13" t="s">
        <v>50</v>
      </c>
      <c r="F8" s="12">
        <v>57.03</v>
      </c>
      <c r="G8" s="13" t="s">
        <v>51</v>
      </c>
      <c r="H8" s="12">
        <v>14760</v>
      </c>
    </row>
    <row r="9" spans="1:8" ht="16.350000000000001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350000000000001" customHeight="1">
      <c r="A10" s="13" t="s">
        <v>56</v>
      </c>
      <c r="B10" s="12"/>
      <c r="C10" s="13" t="s">
        <v>57</v>
      </c>
      <c r="D10" s="14"/>
      <c r="E10" s="11" t="s">
        <v>58</v>
      </c>
      <c r="F10" s="15">
        <v>26850</v>
      </c>
      <c r="G10" s="13" t="s">
        <v>59</v>
      </c>
      <c r="H10" s="12"/>
    </row>
    <row r="11" spans="1:8" ht="16.350000000000001" customHeight="1">
      <c r="A11" s="13" t="s">
        <v>60</v>
      </c>
      <c r="B11" s="12"/>
      <c r="C11" s="13" t="s">
        <v>61</v>
      </c>
      <c r="D11" s="14">
        <v>8460</v>
      </c>
      <c r="E11" s="13" t="s">
        <v>62</v>
      </c>
      <c r="F11" s="12"/>
      <c r="G11" s="13" t="s">
        <v>63</v>
      </c>
      <c r="H11" s="12"/>
    </row>
    <row r="12" spans="1:8" ht="16.350000000000001" customHeight="1">
      <c r="A12" s="13" t="s">
        <v>64</v>
      </c>
      <c r="B12" s="12">
        <v>52.23</v>
      </c>
      <c r="C12" s="13" t="s">
        <v>65</v>
      </c>
      <c r="D12" s="14">
        <v>2488</v>
      </c>
      <c r="E12" s="13" t="s">
        <v>66</v>
      </c>
      <c r="F12" s="12">
        <v>50</v>
      </c>
      <c r="G12" s="13" t="s">
        <v>67</v>
      </c>
      <c r="H12" s="12">
        <v>12040</v>
      </c>
    </row>
    <row r="13" spans="1:8" ht="16.350000000000001" customHeight="1">
      <c r="A13" s="13" t="s">
        <v>68</v>
      </c>
      <c r="B13" s="12"/>
      <c r="C13" s="13" t="s">
        <v>69</v>
      </c>
      <c r="D13" s="14">
        <v>680.96</v>
      </c>
      <c r="E13" s="13" t="s">
        <v>70</v>
      </c>
      <c r="F13" s="12"/>
      <c r="G13" s="13" t="s">
        <v>71</v>
      </c>
      <c r="H13" s="12"/>
    </row>
    <row r="14" spans="1:8" ht="16.350000000000001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/>
    </row>
    <row r="15" spans="1:8" ht="16.350000000000001" customHeight="1">
      <c r="A15" s="13" t="s">
        <v>76</v>
      </c>
      <c r="B15" s="12"/>
      <c r="C15" s="13" t="s">
        <v>77</v>
      </c>
      <c r="D15" s="14">
        <v>17.68</v>
      </c>
      <c r="E15" s="13" t="s">
        <v>78</v>
      </c>
      <c r="F15" s="12"/>
      <c r="G15" s="13" t="s">
        <v>79</v>
      </c>
      <c r="H15" s="12"/>
    </row>
    <row r="16" spans="1:8" ht="16.350000000000001" customHeight="1">
      <c r="A16" s="13" t="s">
        <v>80</v>
      </c>
      <c r="B16" s="12"/>
      <c r="C16" s="13" t="s">
        <v>81</v>
      </c>
      <c r="D16" s="14"/>
      <c r="E16" s="13" t="s">
        <v>82</v>
      </c>
      <c r="F16" s="12">
        <v>14760</v>
      </c>
      <c r="G16" s="13" t="s">
        <v>83</v>
      </c>
      <c r="H16" s="12"/>
    </row>
    <row r="17" spans="1:8" ht="16.350000000000001" customHeight="1">
      <c r="A17" s="13" t="s">
        <v>84</v>
      </c>
      <c r="B17" s="12"/>
      <c r="C17" s="13" t="s">
        <v>85</v>
      </c>
      <c r="D17" s="14">
        <v>14760</v>
      </c>
      <c r="E17" s="13" t="s">
        <v>86</v>
      </c>
      <c r="F17" s="12"/>
      <c r="G17" s="13" t="s">
        <v>87</v>
      </c>
      <c r="H17" s="12"/>
    </row>
    <row r="18" spans="1:8" ht="16.350000000000001" customHeight="1">
      <c r="A18" s="13" t="s">
        <v>88</v>
      </c>
      <c r="B18" s="12"/>
      <c r="C18" s="13" t="s">
        <v>89</v>
      </c>
      <c r="D18" s="14"/>
      <c r="E18" s="13" t="s">
        <v>90</v>
      </c>
      <c r="F18" s="12">
        <v>12040</v>
      </c>
      <c r="G18" s="13" t="s">
        <v>91</v>
      </c>
      <c r="H18" s="12"/>
    </row>
    <row r="19" spans="1:8" ht="16.350000000000001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/>
    </row>
    <row r="20" spans="1:8" ht="16.350000000000001" customHeight="1">
      <c r="A20" s="11" t="s">
        <v>96</v>
      </c>
      <c r="B20" s="15">
        <v>14760</v>
      </c>
      <c r="C20" s="13" t="s">
        <v>97</v>
      </c>
      <c r="D20" s="14">
        <v>452</v>
      </c>
      <c r="E20" s="13" t="s">
        <v>98</v>
      </c>
      <c r="F20" s="12"/>
      <c r="G20" s="13"/>
      <c r="H20" s="12"/>
    </row>
    <row r="21" spans="1:8" ht="16.350000000000001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350000000000001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50000000000001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50000000000001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50000000000001" customHeight="1">
      <c r="A25" s="13" t="s">
        <v>108</v>
      </c>
      <c r="B25" s="12"/>
      <c r="C25" s="13" t="s">
        <v>109</v>
      </c>
      <c r="D25" s="14">
        <v>80.349999999999994</v>
      </c>
      <c r="E25" s="13"/>
      <c r="F25" s="13"/>
      <c r="G25" s="13"/>
      <c r="H25" s="12"/>
    </row>
    <row r="26" spans="1:8" ht="16.350000000000001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50000000000001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50000000000001" customHeight="1">
      <c r="A28" s="11" t="s">
        <v>114</v>
      </c>
      <c r="B28" s="15"/>
      <c r="C28" s="13" t="s">
        <v>115</v>
      </c>
      <c r="D28" s="14"/>
      <c r="E28" s="13"/>
      <c r="F28" s="13"/>
      <c r="G28" s="13"/>
      <c r="H28" s="12"/>
    </row>
    <row r="29" spans="1:8" ht="16.350000000000001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50000000000001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50000000000001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50000000000001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50000000000001" customHeight="1">
      <c r="A36" s="11" t="s">
        <v>127</v>
      </c>
      <c r="B36" s="15">
        <v>27278.26</v>
      </c>
      <c r="C36" s="11" t="s">
        <v>128</v>
      </c>
      <c r="D36" s="15">
        <v>27278.26</v>
      </c>
      <c r="E36" s="11" t="s">
        <v>128</v>
      </c>
      <c r="F36" s="15">
        <v>27278.26</v>
      </c>
      <c r="G36" s="11" t="s">
        <v>128</v>
      </c>
      <c r="H36" s="15">
        <v>27278.26</v>
      </c>
    </row>
    <row r="37" spans="1:8" ht="16.350000000000001" customHeight="1">
      <c r="A37" s="11" t="s">
        <v>129</v>
      </c>
      <c r="B37" s="15"/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131</v>
      </c>
      <c r="B39" s="15">
        <v>27278.26</v>
      </c>
      <c r="C39" s="11" t="s">
        <v>132</v>
      </c>
      <c r="D39" s="15">
        <v>27278.26</v>
      </c>
      <c r="E39" s="11" t="s">
        <v>132</v>
      </c>
      <c r="F39" s="15">
        <v>27278.26</v>
      </c>
      <c r="G39" s="11" t="s">
        <v>132</v>
      </c>
      <c r="H39" s="15">
        <v>27278.26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16" sqref="E16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</cols>
  <sheetData>
    <row r="1" spans="1:25" ht="16.350000000000001" customHeight="1">
      <c r="A1" s="4"/>
      <c r="X1" s="82" t="s">
        <v>133</v>
      </c>
      <c r="Y1" s="82"/>
    </row>
    <row r="2" spans="1:25" ht="33.6" customHeight="1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32</v>
      </c>
      <c r="Y3" s="80"/>
    </row>
    <row r="4" spans="1:25" ht="22.35" customHeight="1">
      <c r="A4" s="84" t="s">
        <v>134</v>
      </c>
      <c r="B4" s="84" t="s">
        <v>135</v>
      </c>
      <c r="C4" s="84" t="s">
        <v>136</v>
      </c>
      <c r="D4" s="84" t="s">
        <v>137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 t="s">
        <v>129</v>
      </c>
      <c r="T4" s="84"/>
      <c r="U4" s="84"/>
      <c r="V4" s="84"/>
      <c r="W4" s="84"/>
      <c r="X4" s="84"/>
      <c r="Y4" s="84"/>
    </row>
    <row r="5" spans="1:25" ht="22.35" customHeight="1">
      <c r="A5" s="84"/>
      <c r="B5" s="84"/>
      <c r="C5" s="84"/>
      <c r="D5" s="84" t="s">
        <v>138</v>
      </c>
      <c r="E5" s="84" t="s">
        <v>139</v>
      </c>
      <c r="F5" s="84" t="s">
        <v>140</v>
      </c>
      <c r="G5" s="84" t="s">
        <v>141</v>
      </c>
      <c r="H5" s="84" t="s">
        <v>142</v>
      </c>
      <c r="I5" s="84" t="s">
        <v>143</v>
      </c>
      <c r="J5" s="84" t="s">
        <v>144</v>
      </c>
      <c r="K5" s="84"/>
      <c r="L5" s="84"/>
      <c r="M5" s="84"/>
      <c r="N5" s="84" t="s">
        <v>145</v>
      </c>
      <c r="O5" s="84" t="s">
        <v>146</v>
      </c>
      <c r="P5" s="84" t="s">
        <v>147</v>
      </c>
      <c r="Q5" s="84" t="s">
        <v>148</v>
      </c>
      <c r="R5" s="84" t="s">
        <v>149</v>
      </c>
      <c r="S5" s="84" t="s">
        <v>138</v>
      </c>
      <c r="T5" s="84" t="s">
        <v>139</v>
      </c>
      <c r="U5" s="84" t="s">
        <v>140</v>
      </c>
      <c r="V5" s="84" t="s">
        <v>141</v>
      </c>
      <c r="W5" s="84" t="s">
        <v>142</v>
      </c>
      <c r="X5" s="84" t="s">
        <v>143</v>
      </c>
      <c r="Y5" s="84" t="s">
        <v>150</v>
      </c>
    </row>
    <row r="6" spans="1:25" ht="22.35" customHeight="1">
      <c r="A6" s="84"/>
      <c r="B6" s="84"/>
      <c r="C6" s="84"/>
      <c r="D6" s="84"/>
      <c r="E6" s="84"/>
      <c r="F6" s="84"/>
      <c r="G6" s="84"/>
      <c r="H6" s="84"/>
      <c r="I6" s="84"/>
      <c r="J6" s="16" t="s">
        <v>151</v>
      </c>
      <c r="K6" s="16" t="s">
        <v>152</v>
      </c>
      <c r="L6" s="16" t="s">
        <v>153</v>
      </c>
      <c r="M6" s="16" t="s">
        <v>142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22.9" customHeight="1">
      <c r="A7" s="11"/>
      <c r="B7" s="11" t="s">
        <v>136</v>
      </c>
      <c r="C7" s="17">
        <v>27278.26</v>
      </c>
      <c r="D7" s="17">
        <v>27278.26</v>
      </c>
      <c r="E7" s="17">
        <v>12518.26</v>
      </c>
      <c r="F7" s="17">
        <v>14760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154</v>
      </c>
      <c r="B8" s="18" t="s">
        <v>4</v>
      </c>
      <c r="C8" s="17">
        <v>27278.26</v>
      </c>
      <c r="D8" s="17">
        <v>27278.26</v>
      </c>
      <c r="E8" s="17">
        <v>12518.26</v>
      </c>
      <c r="F8" s="17">
        <v>14760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155</v>
      </c>
      <c r="B9" s="19" t="s">
        <v>156</v>
      </c>
      <c r="C9" s="14">
        <v>27278.26</v>
      </c>
      <c r="D9" s="14">
        <v>27278.26</v>
      </c>
      <c r="E9" s="12">
        <v>12518.26</v>
      </c>
      <c r="F9" s="12">
        <v>14760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pane ySplit="6" topLeftCell="A7" activePane="bottomLeft" state="frozen"/>
      <selection pane="bottomLeft" activeCell="K43" sqref="K4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157</v>
      </c>
    </row>
    <row r="2" spans="1:11" ht="31.9" customHeight="1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4.95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9" t="s">
        <v>32</v>
      </c>
    </row>
    <row r="4" spans="1:11" ht="27.6" customHeight="1">
      <c r="A4" s="81" t="s">
        <v>158</v>
      </c>
      <c r="B4" s="81"/>
      <c r="C4" s="81"/>
      <c r="D4" s="81" t="s">
        <v>159</v>
      </c>
      <c r="E4" s="81" t="s">
        <v>160</v>
      </c>
      <c r="F4" s="81" t="s">
        <v>136</v>
      </c>
      <c r="G4" s="81" t="s">
        <v>161</v>
      </c>
      <c r="H4" s="81" t="s">
        <v>162</v>
      </c>
      <c r="I4" s="81" t="s">
        <v>163</v>
      </c>
      <c r="J4" s="81" t="s">
        <v>164</v>
      </c>
      <c r="K4" s="81" t="s">
        <v>165</v>
      </c>
    </row>
    <row r="5" spans="1:11" ht="25.9" customHeight="1">
      <c r="A5" s="10" t="s">
        <v>166</v>
      </c>
      <c r="B5" s="10" t="s">
        <v>167</v>
      </c>
      <c r="C5" s="10" t="s">
        <v>168</v>
      </c>
      <c r="D5" s="81"/>
      <c r="E5" s="81"/>
      <c r="F5" s="81"/>
      <c r="G5" s="81"/>
      <c r="H5" s="81"/>
      <c r="I5" s="81"/>
      <c r="J5" s="81"/>
      <c r="K5" s="81"/>
    </row>
    <row r="6" spans="1:11" ht="22.9" customHeight="1">
      <c r="A6" s="21"/>
      <c r="B6" s="21"/>
      <c r="C6" s="21"/>
      <c r="D6" s="22" t="s">
        <v>136</v>
      </c>
      <c r="E6" s="22"/>
      <c r="F6" s="23">
        <f>F7</f>
        <v>27278.26</v>
      </c>
      <c r="G6" s="23">
        <f t="shared" ref="G6:H6" si="0">G7</f>
        <v>428.26</v>
      </c>
      <c r="H6" s="23">
        <f t="shared" si="0"/>
        <v>26850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4</v>
      </c>
      <c r="F7" s="26">
        <f>F8</f>
        <v>27278.26</v>
      </c>
      <c r="G7" s="26">
        <f t="shared" ref="G7:H7" si="1">G8</f>
        <v>428.26</v>
      </c>
      <c r="H7" s="26">
        <f t="shared" si="1"/>
        <v>26850</v>
      </c>
      <c r="I7" s="23"/>
      <c r="J7" s="27"/>
      <c r="K7" s="27"/>
    </row>
    <row r="8" spans="1:11" ht="22.9" customHeight="1">
      <c r="A8" s="24"/>
      <c r="B8" s="24"/>
      <c r="C8" s="24"/>
      <c r="D8" s="25" t="s">
        <v>155</v>
      </c>
      <c r="E8" s="25" t="s">
        <v>169</v>
      </c>
      <c r="F8" s="26">
        <f>F9+F12+F15+F18+F29+F33+F38+F41</f>
        <v>27278.26</v>
      </c>
      <c r="G8" s="26">
        <f t="shared" ref="G8:H8" si="2">G9+G12+G15+G18+G29+G33+G38+G41</f>
        <v>428.26</v>
      </c>
      <c r="H8" s="26">
        <f t="shared" si="2"/>
        <v>26850</v>
      </c>
      <c r="I8" s="23"/>
      <c r="J8" s="27"/>
      <c r="K8" s="27"/>
    </row>
    <row r="9" spans="1:11" s="108" customFormat="1" ht="20.65" customHeight="1">
      <c r="A9" s="105" t="s">
        <v>170</v>
      </c>
      <c r="B9" s="106"/>
      <c r="C9" s="106"/>
      <c r="D9" s="107" t="s">
        <v>722</v>
      </c>
      <c r="E9" s="27" t="s">
        <v>626</v>
      </c>
      <c r="F9" s="26">
        <f>SUM(G9:K9)</f>
        <v>339.27</v>
      </c>
      <c r="G9" s="23">
        <v>339.27</v>
      </c>
      <c r="H9" s="23"/>
      <c r="I9" s="23"/>
      <c r="J9" s="27"/>
      <c r="K9" s="27"/>
    </row>
    <row r="10" spans="1:11" s="70" customFormat="1" ht="24.95" customHeight="1">
      <c r="A10" s="71" t="s">
        <v>170</v>
      </c>
      <c r="B10" s="71" t="s">
        <v>715</v>
      </c>
      <c r="C10" s="72"/>
      <c r="D10" s="73" t="s">
        <v>627</v>
      </c>
      <c r="E10" s="28" t="s">
        <v>628</v>
      </c>
      <c r="F10" s="29">
        <f t="shared" ref="F10:F45" si="3">SUM(G10:K10)</f>
        <v>339.27</v>
      </c>
      <c r="G10" s="69">
        <v>339.27</v>
      </c>
      <c r="H10" s="69"/>
      <c r="I10" s="69"/>
      <c r="J10" s="28"/>
      <c r="K10" s="28"/>
    </row>
    <row r="11" spans="1:11" s="70" customFormat="1" ht="28.5" customHeight="1">
      <c r="A11" s="71" t="s">
        <v>170</v>
      </c>
      <c r="B11" s="71" t="s">
        <v>715</v>
      </c>
      <c r="C11" s="71" t="s">
        <v>716</v>
      </c>
      <c r="D11" s="73" t="s">
        <v>629</v>
      </c>
      <c r="E11" s="28" t="s">
        <v>630</v>
      </c>
      <c r="F11" s="29">
        <f t="shared" si="3"/>
        <v>339.27</v>
      </c>
      <c r="G11" s="29">
        <v>339.27</v>
      </c>
      <c r="H11" s="29"/>
      <c r="I11" s="29"/>
      <c r="J11" s="28"/>
      <c r="K11" s="28"/>
    </row>
    <row r="12" spans="1:11" s="108" customFormat="1" ht="20.65" customHeight="1">
      <c r="A12" s="105" t="s">
        <v>173</v>
      </c>
      <c r="B12" s="106"/>
      <c r="C12" s="106"/>
      <c r="D12" s="107" t="s">
        <v>723</v>
      </c>
      <c r="E12" s="27" t="s">
        <v>631</v>
      </c>
      <c r="F12" s="26">
        <f t="shared" si="3"/>
        <v>8460</v>
      </c>
      <c r="G12" s="23"/>
      <c r="H12" s="23">
        <v>8460</v>
      </c>
      <c r="I12" s="23"/>
      <c r="J12" s="27"/>
      <c r="K12" s="27"/>
    </row>
    <row r="13" spans="1:11" s="70" customFormat="1" ht="24.95" customHeight="1">
      <c r="A13" s="71" t="s">
        <v>173</v>
      </c>
      <c r="B13" s="71" t="s">
        <v>717</v>
      </c>
      <c r="C13" s="72"/>
      <c r="D13" s="73" t="s">
        <v>632</v>
      </c>
      <c r="E13" s="28" t="s">
        <v>633</v>
      </c>
      <c r="F13" s="29">
        <f t="shared" si="3"/>
        <v>8460</v>
      </c>
      <c r="G13" s="69"/>
      <c r="H13" s="69">
        <v>8460</v>
      </c>
      <c r="I13" s="69"/>
      <c r="J13" s="28"/>
      <c r="K13" s="28"/>
    </row>
    <row r="14" spans="1:11" s="70" customFormat="1" ht="28.5" customHeight="1">
      <c r="A14" s="71" t="s">
        <v>173</v>
      </c>
      <c r="B14" s="71" t="s">
        <v>717</v>
      </c>
      <c r="C14" s="71" t="s">
        <v>717</v>
      </c>
      <c r="D14" s="73" t="s">
        <v>634</v>
      </c>
      <c r="E14" s="28" t="s">
        <v>635</v>
      </c>
      <c r="F14" s="29">
        <f t="shared" si="3"/>
        <v>8460</v>
      </c>
      <c r="G14" s="29"/>
      <c r="H14" s="29">
        <v>8460</v>
      </c>
      <c r="I14" s="29"/>
      <c r="J14" s="28"/>
      <c r="K14" s="28"/>
    </row>
    <row r="15" spans="1:11" s="108" customFormat="1" ht="20.65" customHeight="1">
      <c r="A15" s="105" t="s">
        <v>688</v>
      </c>
      <c r="B15" s="106"/>
      <c r="C15" s="106"/>
      <c r="D15" s="107" t="s">
        <v>724</v>
      </c>
      <c r="E15" s="27" t="s">
        <v>702</v>
      </c>
      <c r="F15" s="26">
        <f t="shared" si="3"/>
        <v>2488</v>
      </c>
      <c r="G15" s="23"/>
      <c r="H15" s="23">
        <v>2488</v>
      </c>
      <c r="I15" s="23"/>
      <c r="J15" s="27"/>
      <c r="K15" s="27"/>
    </row>
    <row r="16" spans="1:11" s="70" customFormat="1" ht="24.95" customHeight="1">
      <c r="A16" s="71" t="s">
        <v>688</v>
      </c>
      <c r="B16" s="71" t="s">
        <v>716</v>
      </c>
      <c r="C16" s="72"/>
      <c r="D16" s="73" t="s">
        <v>689</v>
      </c>
      <c r="E16" s="28" t="s">
        <v>703</v>
      </c>
      <c r="F16" s="29">
        <f t="shared" si="3"/>
        <v>2488</v>
      </c>
      <c r="G16" s="69"/>
      <c r="H16" s="69">
        <v>2488</v>
      </c>
      <c r="I16" s="69"/>
      <c r="J16" s="28"/>
      <c r="K16" s="28"/>
    </row>
    <row r="17" spans="1:11" s="70" customFormat="1" ht="28.5" customHeight="1">
      <c r="A17" s="71" t="s">
        <v>688</v>
      </c>
      <c r="B17" s="71" t="s">
        <v>716</v>
      </c>
      <c r="C17" s="71">
        <v>99</v>
      </c>
      <c r="D17" s="73" t="s">
        <v>690</v>
      </c>
      <c r="E17" s="28" t="s">
        <v>704</v>
      </c>
      <c r="F17" s="29">
        <f t="shared" si="3"/>
        <v>2488</v>
      </c>
      <c r="G17" s="29"/>
      <c r="H17" s="29">
        <v>2488</v>
      </c>
      <c r="I17" s="29"/>
      <c r="J17" s="28"/>
      <c r="K17" s="28"/>
    </row>
    <row r="18" spans="1:11" s="108" customFormat="1" ht="28.5" customHeight="1">
      <c r="A18" s="105" t="s">
        <v>175</v>
      </c>
      <c r="B18" s="105"/>
      <c r="C18" s="105"/>
      <c r="D18" s="107" t="s">
        <v>725</v>
      </c>
      <c r="E18" s="27" t="s">
        <v>636</v>
      </c>
      <c r="F18" s="26">
        <f t="shared" si="3"/>
        <v>680.96</v>
      </c>
      <c r="G18" s="26">
        <v>40.96</v>
      </c>
      <c r="H18" s="26">
        <v>640</v>
      </c>
      <c r="I18" s="26"/>
      <c r="J18" s="27"/>
      <c r="K18" s="27"/>
    </row>
    <row r="19" spans="1:11" s="70" customFormat="1" ht="24.95" customHeight="1">
      <c r="A19" s="71" t="s">
        <v>175</v>
      </c>
      <c r="B19" s="71" t="s">
        <v>716</v>
      </c>
      <c r="C19" s="72"/>
      <c r="D19" s="73" t="s">
        <v>691</v>
      </c>
      <c r="E19" s="28" t="s">
        <v>705</v>
      </c>
      <c r="F19" s="29">
        <f t="shared" si="3"/>
        <v>640</v>
      </c>
      <c r="G19" s="69"/>
      <c r="H19" s="69">
        <v>640</v>
      </c>
      <c r="I19" s="69"/>
      <c r="J19" s="28"/>
      <c r="K19" s="28"/>
    </row>
    <row r="20" spans="1:11" s="70" customFormat="1" ht="28.5" customHeight="1">
      <c r="A20" s="71" t="s">
        <v>175</v>
      </c>
      <c r="B20" s="71" t="s">
        <v>716</v>
      </c>
      <c r="C20" s="71">
        <v>99</v>
      </c>
      <c r="D20" s="73" t="s">
        <v>692</v>
      </c>
      <c r="E20" s="28" t="s">
        <v>706</v>
      </c>
      <c r="F20" s="29">
        <f t="shared" si="3"/>
        <v>640</v>
      </c>
      <c r="G20" s="29"/>
      <c r="H20" s="29">
        <v>640</v>
      </c>
      <c r="I20" s="29"/>
      <c r="J20" s="28"/>
      <c r="K20" s="28"/>
    </row>
    <row r="21" spans="1:11" s="70" customFormat="1" ht="24.95" customHeight="1">
      <c r="A21" s="71" t="s">
        <v>175</v>
      </c>
      <c r="B21" s="71" t="s">
        <v>718</v>
      </c>
      <c r="C21" s="72"/>
      <c r="D21" s="73" t="s">
        <v>637</v>
      </c>
      <c r="E21" s="28" t="s">
        <v>638</v>
      </c>
      <c r="F21" s="29">
        <f t="shared" si="3"/>
        <v>35.24</v>
      </c>
      <c r="G21" s="69">
        <v>35.24</v>
      </c>
      <c r="H21" s="69"/>
      <c r="I21" s="69"/>
      <c r="J21" s="28"/>
      <c r="K21" s="28"/>
    </row>
    <row r="22" spans="1:11" s="70" customFormat="1" ht="28.5" customHeight="1">
      <c r="A22" s="71" t="s">
        <v>175</v>
      </c>
      <c r="B22" s="71" t="s">
        <v>718</v>
      </c>
      <c r="C22" s="71" t="s">
        <v>718</v>
      </c>
      <c r="D22" s="73" t="s">
        <v>639</v>
      </c>
      <c r="E22" s="28" t="s">
        <v>640</v>
      </c>
      <c r="F22" s="29">
        <f t="shared" si="3"/>
        <v>33.270000000000003</v>
      </c>
      <c r="G22" s="29">
        <v>33.270000000000003</v>
      </c>
      <c r="H22" s="29"/>
      <c r="I22" s="29"/>
      <c r="J22" s="28"/>
      <c r="K22" s="28"/>
    </row>
    <row r="23" spans="1:11" s="70" customFormat="1" ht="28.5" customHeight="1">
      <c r="A23" s="71" t="s">
        <v>175</v>
      </c>
      <c r="B23" s="71" t="s">
        <v>718</v>
      </c>
      <c r="C23" s="71" t="s">
        <v>719</v>
      </c>
      <c r="D23" s="73" t="s">
        <v>641</v>
      </c>
      <c r="E23" s="28" t="s">
        <v>642</v>
      </c>
      <c r="F23" s="29">
        <f t="shared" si="3"/>
        <v>1.97</v>
      </c>
      <c r="G23" s="29">
        <v>1.97</v>
      </c>
      <c r="H23" s="29"/>
      <c r="I23" s="29"/>
      <c r="J23" s="28"/>
      <c r="K23" s="28"/>
    </row>
    <row r="24" spans="1:11" s="70" customFormat="1" ht="20.65" customHeight="1">
      <c r="A24" s="71" t="s">
        <v>175</v>
      </c>
      <c r="B24" s="72">
        <v>11</v>
      </c>
      <c r="C24" s="72"/>
      <c r="D24" s="73" t="s">
        <v>643</v>
      </c>
      <c r="E24" s="28" t="s">
        <v>644</v>
      </c>
      <c r="F24" s="29">
        <f t="shared" si="3"/>
        <v>2.4</v>
      </c>
      <c r="G24" s="69">
        <v>2.4</v>
      </c>
      <c r="H24" s="69"/>
      <c r="I24" s="69"/>
      <c r="J24" s="28"/>
      <c r="K24" s="28"/>
    </row>
    <row r="25" spans="1:11" s="70" customFormat="1" ht="24.95" customHeight="1">
      <c r="A25" s="71" t="s">
        <v>175</v>
      </c>
      <c r="B25" s="71">
        <v>11</v>
      </c>
      <c r="C25" s="72">
        <v>99</v>
      </c>
      <c r="D25" s="73" t="s">
        <v>645</v>
      </c>
      <c r="E25" s="28" t="s">
        <v>646</v>
      </c>
      <c r="F25" s="29">
        <f t="shared" si="3"/>
        <v>2.4</v>
      </c>
      <c r="G25" s="69">
        <v>2.4</v>
      </c>
      <c r="H25" s="69"/>
      <c r="I25" s="69"/>
      <c r="J25" s="28"/>
      <c r="K25" s="28"/>
    </row>
    <row r="26" spans="1:11" s="70" customFormat="1" ht="28.5" customHeight="1">
      <c r="A26" s="71" t="s">
        <v>175</v>
      </c>
      <c r="B26" s="71">
        <v>27</v>
      </c>
      <c r="C26" s="71"/>
      <c r="D26" s="73" t="s">
        <v>647</v>
      </c>
      <c r="E26" s="28" t="s">
        <v>648</v>
      </c>
      <c r="F26" s="29">
        <f t="shared" si="3"/>
        <v>3.3200000000000003</v>
      </c>
      <c r="G26" s="29">
        <v>3.3200000000000003</v>
      </c>
      <c r="H26" s="29"/>
      <c r="I26" s="29"/>
      <c r="J26" s="28"/>
      <c r="K26" s="28"/>
    </row>
    <row r="27" spans="1:11" s="70" customFormat="1" ht="20.65" customHeight="1">
      <c r="A27" s="71" t="s">
        <v>175</v>
      </c>
      <c r="B27" s="72">
        <v>27</v>
      </c>
      <c r="C27" s="72" t="s">
        <v>716</v>
      </c>
      <c r="D27" s="73" t="s">
        <v>649</v>
      </c>
      <c r="E27" s="28" t="s">
        <v>650</v>
      </c>
      <c r="F27" s="29">
        <f t="shared" si="3"/>
        <v>1.45</v>
      </c>
      <c r="G27" s="69">
        <v>1.45</v>
      </c>
      <c r="H27" s="69"/>
      <c r="I27" s="69"/>
      <c r="J27" s="28"/>
      <c r="K27" s="28"/>
    </row>
    <row r="28" spans="1:11" s="70" customFormat="1" ht="24.95" customHeight="1">
      <c r="A28" s="71" t="s">
        <v>175</v>
      </c>
      <c r="B28" s="71">
        <v>27</v>
      </c>
      <c r="C28" s="72" t="s">
        <v>720</v>
      </c>
      <c r="D28" s="73" t="s">
        <v>651</v>
      </c>
      <c r="E28" s="28" t="s">
        <v>652</v>
      </c>
      <c r="F28" s="29">
        <f t="shared" si="3"/>
        <v>1.87</v>
      </c>
      <c r="G28" s="69">
        <v>1.87</v>
      </c>
      <c r="H28" s="69"/>
      <c r="I28" s="69"/>
      <c r="J28" s="28"/>
      <c r="K28" s="28"/>
    </row>
    <row r="29" spans="1:11" s="108" customFormat="1" ht="28.5" customHeight="1">
      <c r="A29" s="105" t="s">
        <v>182</v>
      </c>
      <c r="B29" s="105"/>
      <c r="C29" s="105"/>
      <c r="D29" s="107" t="s">
        <v>726</v>
      </c>
      <c r="E29" s="27" t="s">
        <v>707</v>
      </c>
      <c r="F29" s="26">
        <f t="shared" si="3"/>
        <v>17.68</v>
      </c>
      <c r="G29" s="26">
        <v>17.68</v>
      </c>
      <c r="H29" s="26"/>
      <c r="I29" s="26"/>
      <c r="J29" s="27"/>
      <c r="K29" s="27"/>
    </row>
    <row r="30" spans="1:11" s="70" customFormat="1" ht="24.95" customHeight="1">
      <c r="A30" s="71" t="s">
        <v>182</v>
      </c>
      <c r="B30" s="71">
        <v>11</v>
      </c>
      <c r="C30" s="72"/>
      <c r="D30" s="73" t="s">
        <v>653</v>
      </c>
      <c r="E30" s="28" t="s">
        <v>654</v>
      </c>
      <c r="F30" s="29">
        <f t="shared" si="3"/>
        <v>17.68</v>
      </c>
      <c r="G30" s="69">
        <v>17.68</v>
      </c>
      <c r="H30" s="69"/>
      <c r="I30" s="69"/>
      <c r="J30" s="28"/>
      <c r="K30" s="28"/>
    </row>
    <row r="31" spans="1:11" s="70" customFormat="1" ht="28.5" customHeight="1">
      <c r="A31" s="71" t="s">
        <v>182</v>
      </c>
      <c r="B31" s="71">
        <v>11</v>
      </c>
      <c r="C31" s="71" t="s">
        <v>716</v>
      </c>
      <c r="D31" s="73" t="s">
        <v>693</v>
      </c>
      <c r="E31" s="28" t="s">
        <v>708</v>
      </c>
      <c r="F31" s="29">
        <f t="shared" si="3"/>
        <v>15.59</v>
      </c>
      <c r="G31" s="29">
        <v>15.59</v>
      </c>
      <c r="H31" s="29"/>
      <c r="I31" s="29"/>
      <c r="J31" s="28"/>
      <c r="K31" s="28"/>
    </row>
    <row r="32" spans="1:11" s="70" customFormat="1" ht="20.65" customHeight="1">
      <c r="A32" s="71" t="s">
        <v>182</v>
      </c>
      <c r="B32" s="72">
        <v>11</v>
      </c>
      <c r="C32" s="72" t="s">
        <v>720</v>
      </c>
      <c r="D32" s="73" t="s">
        <v>655</v>
      </c>
      <c r="E32" s="28" t="s">
        <v>656</v>
      </c>
      <c r="F32" s="29">
        <f t="shared" si="3"/>
        <v>2.09</v>
      </c>
      <c r="G32" s="69">
        <v>2.09</v>
      </c>
      <c r="H32" s="69"/>
      <c r="I32" s="69"/>
      <c r="J32" s="28"/>
      <c r="K32" s="28"/>
    </row>
    <row r="33" spans="1:11" s="108" customFormat="1" ht="24.95" customHeight="1">
      <c r="A33" s="105" t="s">
        <v>183</v>
      </c>
      <c r="B33" s="105"/>
      <c r="C33" s="106"/>
      <c r="D33" s="107" t="s">
        <v>727</v>
      </c>
      <c r="E33" s="27" t="s">
        <v>657</v>
      </c>
      <c r="F33" s="26">
        <f t="shared" si="3"/>
        <v>14760</v>
      </c>
      <c r="G33" s="23"/>
      <c r="H33" s="23">
        <v>14760</v>
      </c>
      <c r="I33" s="23"/>
      <c r="J33" s="27"/>
      <c r="K33" s="27"/>
    </row>
    <row r="34" spans="1:11" s="70" customFormat="1" ht="28.5" customHeight="1">
      <c r="A34" s="71" t="s">
        <v>183</v>
      </c>
      <c r="B34" s="71" t="s">
        <v>721</v>
      </c>
      <c r="C34" s="71"/>
      <c r="D34" s="73" t="s">
        <v>694</v>
      </c>
      <c r="E34" s="28" t="s">
        <v>709</v>
      </c>
      <c r="F34" s="29">
        <f t="shared" si="3"/>
        <v>14760</v>
      </c>
      <c r="G34" s="29"/>
      <c r="H34" s="29">
        <v>14760</v>
      </c>
      <c r="I34" s="29"/>
      <c r="J34" s="28"/>
      <c r="K34" s="28"/>
    </row>
    <row r="35" spans="1:11" s="70" customFormat="1" ht="20.65" customHeight="1">
      <c r="A35" s="71" t="s">
        <v>183</v>
      </c>
      <c r="B35" s="72" t="s">
        <v>721</v>
      </c>
      <c r="C35" s="72" t="s">
        <v>716</v>
      </c>
      <c r="D35" s="73" t="s">
        <v>695</v>
      </c>
      <c r="E35" s="28" t="s">
        <v>617</v>
      </c>
      <c r="F35" s="29">
        <f t="shared" si="3"/>
        <v>7200</v>
      </c>
      <c r="G35" s="69"/>
      <c r="H35" s="69">
        <v>7200</v>
      </c>
      <c r="I35" s="69"/>
      <c r="J35" s="28"/>
      <c r="K35" s="28"/>
    </row>
    <row r="36" spans="1:11" s="70" customFormat="1" ht="24.95" customHeight="1">
      <c r="A36" s="71" t="s">
        <v>183</v>
      </c>
      <c r="B36" s="71" t="s">
        <v>721</v>
      </c>
      <c r="C36" s="72" t="s">
        <v>715</v>
      </c>
      <c r="D36" s="73" t="s">
        <v>696</v>
      </c>
      <c r="E36" s="28" t="s">
        <v>618</v>
      </c>
      <c r="F36" s="29">
        <f t="shared" si="3"/>
        <v>2000</v>
      </c>
      <c r="G36" s="69"/>
      <c r="H36" s="69">
        <v>2000</v>
      </c>
      <c r="I36" s="69"/>
      <c r="J36" s="28"/>
      <c r="K36" s="28"/>
    </row>
    <row r="37" spans="1:11" s="70" customFormat="1" ht="28.5" customHeight="1">
      <c r="A37" s="71" t="s">
        <v>183</v>
      </c>
      <c r="B37" s="71" t="s">
        <v>721</v>
      </c>
      <c r="C37" s="71">
        <v>99</v>
      </c>
      <c r="D37" s="73" t="s">
        <v>697</v>
      </c>
      <c r="E37" s="28" t="s">
        <v>619</v>
      </c>
      <c r="F37" s="29">
        <f t="shared" si="3"/>
        <v>5560</v>
      </c>
      <c r="G37" s="29"/>
      <c r="H37" s="29">
        <v>5560</v>
      </c>
      <c r="I37" s="29"/>
      <c r="J37" s="28"/>
      <c r="K37" s="28"/>
    </row>
    <row r="38" spans="1:11" s="108" customFormat="1" ht="20.65" customHeight="1">
      <c r="A38" s="105" t="s">
        <v>680</v>
      </c>
      <c r="B38" s="106"/>
      <c r="C38" s="106"/>
      <c r="D38" s="107" t="s">
        <v>728</v>
      </c>
      <c r="E38" s="27" t="s">
        <v>710</v>
      </c>
      <c r="F38" s="26">
        <f t="shared" si="3"/>
        <v>452</v>
      </c>
      <c r="G38" s="23"/>
      <c r="H38" s="23">
        <v>452</v>
      </c>
      <c r="I38" s="23"/>
      <c r="J38" s="27"/>
      <c r="K38" s="27"/>
    </row>
    <row r="39" spans="1:11" s="70" customFormat="1" ht="24.95" customHeight="1">
      <c r="A39" s="71" t="s">
        <v>680</v>
      </c>
      <c r="B39" s="71" t="s">
        <v>716</v>
      </c>
      <c r="C39" s="72"/>
      <c r="D39" s="73" t="s">
        <v>698</v>
      </c>
      <c r="E39" s="28" t="s">
        <v>711</v>
      </c>
      <c r="F39" s="29">
        <f t="shared" si="3"/>
        <v>452</v>
      </c>
      <c r="G39" s="69"/>
      <c r="H39" s="69">
        <v>452</v>
      </c>
      <c r="I39" s="69"/>
      <c r="J39" s="28"/>
      <c r="K39" s="28"/>
    </row>
    <row r="40" spans="1:11" s="70" customFormat="1" ht="28.5" customHeight="1">
      <c r="A40" s="71" t="s">
        <v>680</v>
      </c>
      <c r="B40" s="71" t="s">
        <v>716</v>
      </c>
      <c r="C40" s="71">
        <v>99</v>
      </c>
      <c r="D40" s="73" t="s">
        <v>699</v>
      </c>
      <c r="E40" s="28" t="s">
        <v>712</v>
      </c>
      <c r="F40" s="29">
        <f t="shared" si="3"/>
        <v>452</v>
      </c>
      <c r="G40" s="29"/>
      <c r="H40" s="29">
        <v>452</v>
      </c>
      <c r="I40" s="29"/>
      <c r="J40" s="28"/>
      <c r="K40" s="28"/>
    </row>
    <row r="41" spans="1:11" s="108" customFormat="1" ht="20.65" customHeight="1">
      <c r="A41" s="105" t="s">
        <v>187</v>
      </c>
      <c r="B41" s="106"/>
      <c r="C41" s="106"/>
      <c r="D41" s="107" t="s">
        <v>729</v>
      </c>
      <c r="E41" s="27" t="s">
        <v>658</v>
      </c>
      <c r="F41" s="26">
        <f t="shared" si="3"/>
        <v>80.349999999999994</v>
      </c>
      <c r="G41" s="23">
        <v>30.35</v>
      </c>
      <c r="H41" s="23">
        <v>50</v>
      </c>
      <c r="I41" s="23"/>
      <c r="J41" s="27"/>
      <c r="K41" s="27"/>
    </row>
    <row r="42" spans="1:11" s="70" customFormat="1" ht="24.95" customHeight="1">
      <c r="A42" s="71" t="s">
        <v>187</v>
      </c>
      <c r="B42" s="71" t="s">
        <v>720</v>
      </c>
      <c r="C42" s="72"/>
      <c r="D42" s="73" t="s">
        <v>659</v>
      </c>
      <c r="E42" s="28" t="s">
        <v>660</v>
      </c>
      <c r="F42" s="29">
        <f t="shared" si="3"/>
        <v>30.35</v>
      </c>
      <c r="G42" s="69">
        <v>30.35</v>
      </c>
      <c r="H42" s="69"/>
      <c r="I42" s="69"/>
      <c r="J42" s="28"/>
      <c r="K42" s="28"/>
    </row>
    <row r="43" spans="1:11" s="70" customFormat="1" ht="28.5" customHeight="1">
      <c r="A43" s="71" t="s">
        <v>187</v>
      </c>
      <c r="B43" s="71" t="s">
        <v>720</v>
      </c>
      <c r="C43" s="71" t="s">
        <v>716</v>
      </c>
      <c r="D43" s="73" t="s">
        <v>661</v>
      </c>
      <c r="E43" s="28" t="s">
        <v>662</v>
      </c>
      <c r="F43" s="29">
        <f t="shared" si="3"/>
        <v>30.35</v>
      </c>
      <c r="G43" s="29">
        <v>30.35</v>
      </c>
      <c r="H43" s="29"/>
      <c r="I43" s="29"/>
      <c r="J43" s="28"/>
      <c r="K43" s="28"/>
    </row>
    <row r="44" spans="1:11" s="70" customFormat="1" ht="20.65" customHeight="1">
      <c r="A44" s="71" t="s">
        <v>187</v>
      </c>
      <c r="B44" s="72" t="s">
        <v>715</v>
      </c>
      <c r="C44" s="72"/>
      <c r="D44" s="73" t="s">
        <v>700</v>
      </c>
      <c r="E44" s="28" t="s">
        <v>713</v>
      </c>
      <c r="F44" s="29">
        <f t="shared" si="3"/>
        <v>50</v>
      </c>
      <c r="G44" s="69"/>
      <c r="H44" s="69">
        <v>50</v>
      </c>
      <c r="I44" s="69"/>
      <c r="J44" s="28"/>
      <c r="K44" s="28"/>
    </row>
    <row r="45" spans="1:11" s="70" customFormat="1" ht="24.95" customHeight="1">
      <c r="A45" s="71" t="s">
        <v>187</v>
      </c>
      <c r="B45" s="71" t="s">
        <v>715</v>
      </c>
      <c r="C45" s="72" t="s">
        <v>716</v>
      </c>
      <c r="D45" s="73" t="s">
        <v>701</v>
      </c>
      <c r="E45" s="28" t="s">
        <v>714</v>
      </c>
      <c r="F45" s="29">
        <f t="shared" si="3"/>
        <v>50</v>
      </c>
      <c r="G45" s="69"/>
      <c r="H45" s="69">
        <v>50</v>
      </c>
      <c r="I45" s="69"/>
      <c r="J45" s="28"/>
      <c r="K45" s="2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5"/>
  <sheetViews>
    <sheetView zoomScaleNormal="100" workbookViewId="0">
      <selection activeCell="J11" sqref="J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9" width="7.375" customWidth="1"/>
    <col min="10" max="12" width="7.125" customWidth="1"/>
    <col min="13" max="13" width="7.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82" t="s">
        <v>188</v>
      </c>
      <c r="T1" s="82"/>
    </row>
    <row r="2" spans="1:20" ht="42.2" customHeight="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9.899999999999999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19.899999999999999" customHeight="1">
      <c r="A4" s="84" t="s">
        <v>158</v>
      </c>
      <c r="B4" s="84"/>
      <c r="C4" s="84"/>
      <c r="D4" s="84" t="s">
        <v>189</v>
      </c>
      <c r="E4" s="84" t="s">
        <v>190</v>
      </c>
      <c r="F4" s="84" t="s">
        <v>191</v>
      </c>
      <c r="G4" s="84" t="s">
        <v>192</v>
      </c>
      <c r="H4" s="84" t="s">
        <v>193</v>
      </c>
      <c r="I4" s="84" t="s">
        <v>194</v>
      </c>
      <c r="J4" s="84" t="s">
        <v>195</v>
      </c>
      <c r="K4" s="84" t="s">
        <v>196</v>
      </c>
      <c r="L4" s="84" t="s">
        <v>197</v>
      </c>
      <c r="M4" s="84" t="s">
        <v>198</v>
      </c>
      <c r="N4" s="84" t="s">
        <v>199</v>
      </c>
      <c r="O4" s="84" t="s">
        <v>200</v>
      </c>
      <c r="P4" s="84" t="s">
        <v>201</v>
      </c>
      <c r="Q4" s="84" t="s">
        <v>202</v>
      </c>
      <c r="R4" s="84" t="s">
        <v>203</v>
      </c>
      <c r="S4" s="84" t="s">
        <v>204</v>
      </c>
      <c r="T4" s="84" t="s">
        <v>205</v>
      </c>
    </row>
    <row r="5" spans="1:20" ht="20.65" customHeight="1">
      <c r="A5" s="16" t="s">
        <v>166</v>
      </c>
      <c r="B5" s="16" t="s">
        <v>167</v>
      </c>
      <c r="C5" s="16" t="s">
        <v>168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2.9" customHeight="1">
      <c r="A6" s="11"/>
      <c r="B6" s="11"/>
      <c r="C6" s="11"/>
      <c r="D6" s="11"/>
      <c r="E6" s="11" t="s">
        <v>136</v>
      </c>
      <c r="F6" s="15">
        <f>F7</f>
        <v>27278.53</v>
      </c>
      <c r="G6" s="15">
        <f t="shared" ref="G6:M6" si="0">G7</f>
        <v>368.83</v>
      </c>
      <c r="H6" s="15">
        <f t="shared" si="0"/>
        <v>109.69999999999999</v>
      </c>
      <c r="I6" s="15">
        <f t="shared" si="0"/>
        <v>14760</v>
      </c>
      <c r="J6" s="15"/>
      <c r="K6" s="15"/>
      <c r="L6" s="15"/>
      <c r="M6" s="15">
        <f t="shared" si="0"/>
        <v>12040</v>
      </c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4</v>
      </c>
      <c r="F7" s="15">
        <f>F8</f>
        <v>27278.53</v>
      </c>
      <c r="G7" s="15">
        <f t="shared" ref="G7:M7" si="1">G8</f>
        <v>368.83</v>
      </c>
      <c r="H7" s="15">
        <f t="shared" si="1"/>
        <v>109.69999999999999</v>
      </c>
      <c r="I7" s="15">
        <f t="shared" si="1"/>
        <v>14760</v>
      </c>
      <c r="J7" s="15"/>
      <c r="K7" s="15"/>
      <c r="L7" s="15"/>
      <c r="M7" s="15">
        <f t="shared" si="1"/>
        <v>12040</v>
      </c>
      <c r="N7" s="15"/>
      <c r="O7" s="15"/>
      <c r="P7" s="15"/>
      <c r="Q7" s="15"/>
      <c r="R7" s="15"/>
      <c r="S7" s="15"/>
      <c r="T7" s="15"/>
    </row>
    <row r="8" spans="1:20" ht="22.9" customHeight="1">
      <c r="A8" s="30"/>
      <c r="B8" s="30"/>
      <c r="C8" s="30"/>
      <c r="D8" s="31" t="s">
        <v>155</v>
      </c>
      <c r="E8" s="31" t="s">
        <v>156</v>
      </c>
      <c r="F8" s="32">
        <f>SUM(F9:F25)</f>
        <v>27278.53</v>
      </c>
      <c r="G8" s="32">
        <f t="shared" ref="G8:M8" si="2">SUM(G9:G25)</f>
        <v>368.83</v>
      </c>
      <c r="H8" s="32">
        <f t="shared" si="2"/>
        <v>109.69999999999999</v>
      </c>
      <c r="I8" s="32">
        <f t="shared" si="2"/>
        <v>14760</v>
      </c>
      <c r="J8" s="32"/>
      <c r="K8" s="32"/>
      <c r="L8" s="32"/>
      <c r="M8" s="32">
        <f t="shared" si="2"/>
        <v>12040</v>
      </c>
      <c r="N8" s="32"/>
      <c r="O8" s="32"/>
      <c r="P8" s="32"/>
      <c r="Q8" s="32"/>
      <c r="R8" s="32"/>
      <c r="S8" s="32"/>
      <c r="T8" s="32"/>
    </row>
    <row r="9" spans="1:20" ht="22.9" customHeight="1">
      <c r="A9" s="33" t="s">
        <v>170</v>
      </c>
      <c r="B9" s="33" t="s">
        <v>171</v>
      </c>
      <c r="C9" s="33" t="s">
        <v>172</v>
      </c>
      <c r="D9" s="34" t="s">
        <v>206</v>
      </c>
      <c r="E9" s="35" t="s">
        <v>207</v>
      </c>
      <c r="F9" s="36">
        <f>SUM(G9:T9)</f>
        <v>339.54</v>
      </c>
      <c r="G9" s="36">
        <v>282.24</v>
      </c>
      <c r="H9" s="36">
        <v>57.3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ht="22.9" customHeight="1">
      <c r="A10" s="33" t="s">
        <v>173</v>
      </c>
      <c r="B10" s="33" t="s">
        <v>174</v>
      </c>
      <c r="C10" s="33" t="s">
        <v>174</v>
      </c>
      <c r="D10" s="34" t="s">
        <v>206</v>
      </c>
      <c r="E10" s="35" t="s">
        <v>208</v>
      </c>
      <c r="F10" s="36">
        <f t="shared" ref="F10:F25" si="3">SUM(G10:T10)</f>
        <v>8460</v>
      </c>
      <c r="G10" s="36"/>
      <c r="H10" s="36"/>
      <c r="I10" s="36"/>
      <c r="J10" s="36"/>
      <c r="K10" s="36"/>
      <c r="L10" s="36"/>
      <c r="M10" s="36">
        <v>8460</v>
      </c>
      <c r="N10" s="36"/>
      <c r="O10" s="36"/>
      <c r="P10" s="36"/>
      <c r="Q10" s="36"/>
      <c r="R10" s="36"/>
      <c r="S10" s="36"/>
      <c r="T10" s="36"/>
    </row>
    <row r="11" spans="1:20" ht="22.9" customHeight="1">
      <c r="A11" s="33">
        <v>207</v>
      </c>
      <c r="B11" s="33" t="s">
        <v>172</v>
      </c>
      <c r="C11" s="33" t="s">
        <v>179</v>
      </c>
      <c r="D11" s="34" t="s">
        <v>206</v>
      </c>
      <c r="E11" s="35" t="s">
        <v>681</v>
      </c>
      <c r="F11" s="36">
        <f t="shared" si="3"/>
        <v>2488</v>
      </c>
      <c r="G11" s="36"/>
      <c r="H11" s="36"/>
      <c r="I11" s="36"/>
      <c r="J11" s="36"/>
      <c r="K11" s="36"/>
      <c r="L11" s="36"/>
      <c r="M11" s="36">
        <v>2488</v>
      </c>
      <c r="N11" s="36"/>
      <c r="O11" s="36"/>
      <c r="P11" s="36"/>
      <c r="Q11" s="36"/>
      <c r="R11" s="36"/>
      <c r="S11" s="36"/>
      <c r="T11" s="36"/>
    </row>
    <row r="12" spans="1:20" ht="22.9" customHeight="1">
      <c r="A12" s="33" t="s">
        <v>175</v>
      </c>
      <c r="B12" s="33" t="s">
        <v>172</v>
      </c>
      <c r="C12" s="33" t="s">
        <v>179</v>
      </c>
      <c r="D12" s="34" t="s">
        <v>206</v>
      </c>
      <c r="E12" s="35" t="s">
        <v>682</v>
      </c>
      <c r="F12" s="36">
        <f t="shared" si="3"/>
        <v>640</v>
      </c>
      <c r="G12" s="36"/>
      <c r="H12" s="36"/>
      <c r="I12" s="36"/>
      <c r="J12" s="36"/>
      <c r="K12" s="36"/>
      <c r="L12" s="36"/>
      <c r="M12" s="36">
        <v>640</v>
      </c>
      <c r="N12" s="36"/>
      <c r="O12" s="36"/>
      <c r="P12" s="36"/>
      <c r="Q12" s="36"/>
      <c r="R12" s="36"/>
      <c r="S12" s="36"/>
      <c r="T12" s="36"/>
    </row>
    <row r="13" spans="1:20" ht="22.9" customHeight="1">
      <c r="A13" s="33" t="s">
        <v>175</v>
      </c>
      <c r="B13" s="33" t="s">
        <v>176</v>
      </c>
      <c r="C13" s="33" t="s">
        <v>176</v>
      </c>
      <c r="D13" s="34" t="s">
        <v>206</v>
      </c>
      <c r="E13" s="35" t="s">
        <v>209</v>
      </c>
      <c r="F13" s="36">
        <f t="shared" si="3"/>
        <v>33.270000000000003</v>
      </c>
      <c r="G13" s="36">
        <v>33.270000000000003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ht="22.9" customHeight="1">
      <c r="A14" s="33" t="s">
        <v>175</v>
      </c>
      <c r="B14" s="33" t="s">
        <v>176</v>
      </c>
      <c r="C14" s="33" t="s">
        <v>177</v>
      </c>
      <c r="D14" s="34" t="s">
        <v>206</v>
      </c>
      <c r="E14" s="35" t="s">
        <v>210</v>
      </c>
      <c r="F14" s="36">
        <f t="shared" si="3"/>
        <v>1.97</v>
      </c>
      <c r="G14" s="36">
        <v>1.97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1:20" ht="22.9" customHeight="1">
      <c r="A15" s="33" t="s">
        <v>175</v>
      </c>
      <c r="B15" s="33" t="s">
        <v>178</v>
      </c>
      <c r="C15" s="33" t="s">
        <v>179</v>
      </c>
      <c r="D15" s="34" t="s">
        <v>206</v>
      </c>
      <c r="E15" s="35" t="s">
        <v>211</v>
      </c>
      <c r="F15" s="36">
        <f t="shared" si="3"/>
        <v>2.4</v>
      </c>
      <c r="G15" s="36"/>
      <c r="H15" s="36">
        <v>2.4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ht="22.9" customHeight="1">
      <c r="A16" s="33" t="s">
        <v>175</v>
      </c>
      <c r="B16" s="33" t="s">
        <v>180</v>
      </c>
      <c r="C16" s="33" t="s">
        <v>172</v>
      </c>
      <c r="D16" s="34" t="s">
        <v>206</v>
      </c>
      <c r="E16" s="35" t="s">
        <v>212</v>
      </c>
      <c r="F16" s="36">
        <f t="shared" si="3"/>
        <v>1.45</v>
      </c>
      <c r="G16" s="36">
        <v>1.45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ht="22.9" customHeight="1">
      <c r="A17" s="33" t="s">
        <v>175</v>
      </c>
      <c r="B17" s="33" t="s">
        <v>180</v>
      </c>
      <c r="C17" s="33" t="s">
        <v>181</v>
      </c>
      <c r="D17" s="34" t="s">
        <v>206</v>
      </c>
      <c r="E17" s="35" t="s">
        <v>213</v>
      </c>
      <c r="F17" s="36">
        <f t="shared" si="3"/>
        <v>1.87</v>
      </c>
      <c r="G17" s="36">
        <v>1.87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ht="22.9" customHeight="1">
      <c r="A18" s="33" t="s">
        <v>182</v>
      </c>
      <c r="B18" s="33" t="s">
        <v>178</v>
      </c>
      <c r="C18" s="33" t="s">
        <v>172</v>
      </c>
      <c r="D18" s="34" t="s">
        <v>206</v>
      </c>
      <c r="E18" s="35" t="s">
        <v>683</v>
      </c>
      <c r="F18" s="36">
        <f t="shared" si="3"/>
        <v>15.59</v>
      </c>
      <c r="G18" s="36">
        <v>15.59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0" ht="22.9" customHeight="1">
      <c r="A19" s="33" t="s">
        <v>182</v>
      </c>
      <c r="B19" s="33" t="s">
        <v>178</v>
      </c>
      <c r="C19" s="33" t="s">
        <v>181</v>
      </c>
      <c r="D19" s="34" t="s">
        <v>206</v>
      </c>
      <c r="E19" s="35" t="s">
        <v>214</v>
      </c>
      <c r="F19" s="36">
        <f t="shared" si="3"/>
        <v>2.09</v>
      </c>
      <c r="G19" s="36">
        <v>2.09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22.9" customHeight="1">
      <c r="A20" s="33" t="s">
        <v>183</v>
      </c>
      <c r="B20" s="33" t="s">
        <v>186</v>
      </c>
      <c r="C20" s="33" t="s">
        <v>172</v>
      </c>
      <c r="D20" s="34" t="s">
        <v>206</v>
      </c>
      <c r="E20" s="35" t="s">
        <v>215</v>
      </c>
      <c r="F20" s="36">
        <f t="shared" si="3"/>
        <v>7200</v>
      </c>
      <c r="G20" s="36"/>
      <c r="H20" s="36"/>
      <c r="I20" s="36">
        <v>7200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22.9" customHeight="1">
      <c r="A21" s="33" t="s">
        <v>183</v>
      </c>
      <c r="B21" s="33" t="s">
        <v>186</v>
      </c>
      <c r="C21" s="33" t="s">
        <v>171</v>
      </c>
      <c r="D21" s="34" t="s">
        <v>206</v>
      </c>
      <c r="E21" s="35" t="s">
        <v>684</v>
      </c>
      <c r="F21" s="36">
        <f t="shared" si="3"/>
        <v>2000</v>
      </c>
      <c r="G21" s="36"/>
      <c r="H21" s="36"/>
      <c r="I21" s="36">
        <v>2000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0" ht="22.9" customHeight="1">
      <c r="A22" s="33" t="s">
        <v>183</v>
      </c>
      <c r="B22" s="33" t="s">
        <v>186</v>
      </c>
      <c r="C22" s="33" t="s">
        <v>179</v>
      </c>
      <c r="D22" s="34" t="s">
        <v>206</v>
      </c>
      <c r="E22" s="35" t="s">
        <v>685</v>
      </c>
      <c r="F22" s="36">
        <f t="shared" si="3"/>
        <v>5560</v>
      </c>
      <c r="G22" s="36"/>
      <c r="H22" s="36"/>
      <c r="I22" s="36">
        <v>5560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ht="22.9" customHeight="1">
      <c r="A23" s="33" t="s">
        <v>680</v>
      </c>
      <c r="B23" s="33" t="s">
        <v>172</v>
      </c>
      <c r="C23" s="33" t="s">
        <v>179</v>
      </c>
      <c r="D23" s="34" t="s">
        <v>206</v>
      </c>
      <c r="E23" s="35" t="s">
        <v>686</v>
      </c>
      <c r="F23" s="36">
        <f t="shared" si="3"/>
        <v>452</v>
      </c>
      <c r="G23" s="36"/>
      <c r="H23" s="36"/>
      <c r="I23" s="36"/>
      <c r="J23" s="36"/>
      <c r="K23" s="36"/>
      <c r="L23" s="36"/>
      <c r="M23" s="36">
        <v>452</v>
      </c>
      <c r="N23" s="36"/>
      <c r="O23" s="36"/>
      <c r="P23" s="36"/>
      <c r="Q23" s="36"/>
      <c r="R23" s="36"/>
      <c r="S23" s="36"/>
      <c r="T23" s="36"/>
    </row>
    <row r="24" spans="1:20" ht="22.9" customHeight="1">
      <c r="A24" s="33" t="s">
        <v>187</v>
      </c>
      <c r="B24" s="33" t="s">
        <v>181</v>
      </c>
      <c r="C24" s="33" t="s">
        <v>172</v>
      </c>
      <c r="D24" s="34" t="s">
        <v>206</v>
      </c>
      <c r="E24" s="35" t="s">
        <v>216</v>
      </c>
      <c r="F24" s="36">
        <f t="shared" si="3"/>
        <v>30.35</v>
      </c>
      <c r="G24" s="36">
        <v>30.35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ht="22.9" customHeight="1">
      <c r="A25" s="33" t="s">
        <v>187</v>
      </c>
      <c r="B25" s="33" t="s">
        <v>171</v>
      </c>
      <c r="C25" s="33" t="s">
        <v>172</v>
      </c>
      <c r="D25" s="34" t="s">
        <v>206</v>
      </c>
      <c r="E25" s="35" t="s">
        <v>687</v>
      </c>
      <c r="F25" s="36">
        <f t="shared" si="3"/>
        <v>50</v>
      </c>
      <c r="G25" s="36"/>
      <c r="H25" s="36">
        <v>50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5"/>
  <sheetViews>
    <sheetView zoomScaleNormal="100" workbookViewId="0">
      <selection activeCell="S8" sqref="S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0" width="7.125" customWidth="1"/>
    <col min="11" max="11" width="7.375" customWidth="1"/>
    <col min="12" max="16" width="7.125" customWidth="1"/>
    <col min="17" max="17" width="7.375" customWidth="1"/>
    <col min="18" max="18" width="7.125" customWidth="1"/>
    <col min="19" max="19" width="9" customWidth="1"/>
    <col min="20" max="21" width="7.125" customWidth="1"/>
    <col min="22" max="22" width="9.75" customWidth="1"/>
  </cols>
  <sheetData>
    <row r="1" spans="1:21" ht="16.350000000000001" customHeight="1">
      <c r="A1" s="4"/>
      <c r="T1" s="82" t="s">
        <v>217</v>
      </c>
      <c r="U1" s="82"/>
    </row>
    <row r="2" spans="1:21" ht="37.15" customHeight="1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80" t="s">
        <v>32</v>
      </c>
      <c r="U3" s="80"/>
    </row>
    <row r="4" spans="1:21" ht="22.35" customHeight="1">
      <c r="A4" s="84" t="s">
        <v>158</v>
      </c>
      <c r="B4" s="84"/>
      <c r="C4" s="84"/>
      <c r="D4" s="84" t="s">
        <v>189</v>
      </c>
      <c r="E4" s="84" t="s">
        <v>190</v>
      </c>
      <c r="F4" s="84" t="s">
        <v>218</v>
      </c>
      <c r="G4" s="84" t="s">
        <v>161</v>
      </c>
      <c r="H4" s="84"/>
      <c r="I4" s="84"/>
      <c r="J4" s="84"/>
      <c r="K4" s="84" t="s">
        <v>162</v>
      </c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39.6" customHeight="1">
      <c r="A5" s="16" t="s">
        <v>166</v>
      </c>
      <c r="B5" s="16" t="s">
        <v>167</v>
      </c>
      <c r="C5" s="16" t="s">
        <v>168</v>
      </c>
      <c r="D5" s="84"/>
      <c r="E5" s="84"/>
      <c r="F5" s="84"/>
      <c r="G5" s="16" t="s">
        <v>136</v>
      </c>
      <c r="H5" s="16" t="s">
        <v>219</v>
      </c>
      <c r="I5" s="16" t="s">
        <v>220</v>
      </c>
      <c r="J5" s="16" t="s">
        <v>200</v>
      </c>
      <c r="K5" s="16" t="s">
        <v>136</v>
      </c>
      <c r="L5" s="16" t="s">
        <v>221</v>
      </c>
      <c r="M5" s="16" t="s">
        <v>222</v>
      </c>
      <c r="N5" s="16" t="s">
        <v>223</v>
      </c>
      <c r="O5" s="16" t="s">
        <v>202</v>
      </c>
      <c r="P5" s="16" t="s">
        <v>224</v>
      </c>
      <c r="Q5" s="16" t="s">
        <v>225</v>
      </c>
      <c r="R5" s="16" t="s">
        <v>226</v>
      </c>
      <c r="S5" s="16" t="s">
        <v>198</v>
      </c>
      <c r="T5" s="16" t="s">
        <v>201</v>
      </c>
      <c r="U5" s="16" t="s">
        <v>205</v>
      </c>
    </row>
    <row r="6" spans="1:21" ht="22.9" customHeight="1">
      <c r="A6" s="11"/>
      <c r="B6" s="11"/>
      <c r="C6" s="11"/>
      <c r="D6" s="11"/>
      <c r="E6" s="11" t="s">
        <v>136</v>
      </c>
      <c r="F6" s="15">
        <f>F7</f>
        <v>27278.260000000002</v>
      </c>
      <c r="G6" s="15">
        <f t="shared" ref="G6:S6" si="0">G7</f>
        <v>425.85999999999996</v>
      </c>
      <c r="H6" s="15">
        <f t="shared" si="0"/>
        <v>368.83</v>
      </c>
      <c r="I6" s="15">
        <f t="shared" si="0"/>
        <v>57.03</v>
      </c>
      <c r="J6" s="15"/>
      <c r="K6" s="15">
        <f t="shared" si="0"/>
        <v>26852.400000000001</v>
      </c>
      <c r="L6" s="15"/>
      <c r="M6" s="15">
        <f t="shared" si="0"/>
        <v>52.4</v>
      </c>
      <c r="N6" s="15"/>
      <c r="O6" s="15"/>
      <c r="P6" s="15"/>
      <c r="Q6" s="15">
        <f t="shared" si="0"/>
        <v>14760</v>
      </c>
      <c r="R6" s="15"/>
      <c r="S6" s="15">
        <f t="shared" si="0"/>
        <v>12040</v>
      </c>
      <c r="T6" s="15"/>
      <c r="U6" s="15"/>
    </row>
    <row r="7" spans="1:21" ht="22.9" customHeight="1">
      <c r="A7" s="11"/>
      <c r="B7" s="11"/>
      <c r="C7" s="11"/>
      <c r="D7" s="18" t="s">
        <v>154</v>
      </c>
      <c r="E7" s="18" t="s">
        <v>4</v>
      </c>
      <c r="F7" s="17">
        <f>F8</f>
        <v>27278.260000000002</v>
      </c>
      <c r="G7" s="17">
        <f t="shared" ref="G7:S7" si="1">G8</f>
        <v>425.85999999999996</v>
      </c>
      <c r="H7" s="17">
        <f t="shared" si="1"/>
        <v>368.83</v>
      </c>
      <c r="I7" s="17">
        <f t="shared" si="1"/>
        <v>57.03</v>
      </c>
      <c r="J7" s="17"/>
      <c r="K7" s="17">
        <f t="shared" si="1"/>
        <v>26852.400000000001</v>
      </c>
      <c r="L7" s="17"/>
      <c r="M7" s="17">
        <f t="shared" si="1"/>
        <v>52.4</v>
      </c>
      <c r="N7" s="17"/>
      <c r="O7" s="17"/>
      <c r="P7" s="17"/>
      <c r="Q7" s="17">
        <f t="shared" si="1"/>
        <v>14760</v>
      </c>
      <c r="R7" s="17"/>
      <c r="S7" s="17">
        <f t="shared" si="1"/>
        <v>12040</v>
      </c>
      <c r="T7" s="17"/>
      <c r="U7" s="17"/>
    </row>
    <row r="8" spans="1:21" ht="22.9" customHeight="1">
      <c r="A8" s="30"/>
      <c r="B8" s="30"/>
      <c r="C8" s="30"/>
      <c r="D8" s="31" t="s">
        <v>155</v>
      </c>
      <c r="E8" s="31" t="s">
        <v>156</v>
      </c>
      <c r="F8" s="17">
        <f>SUM(F9:F25)</f>
        <v>27278.260000000002</v>
      </c>
      <c r="G8" s="17">
        <f t="shared" ref="G8:S8" si="2">SUM(G9:G25)</f>
        <v>425.85999999999996</v>
      </c>
      <c r="H8" s="17">
        <f t="shared" si="2"/>
        <v>368.83</v>
      </c>
      <c r="I8" s="17">
        <f t="shared" si="2"/>
        <v>57.03</v>
      </c>
      <c r="J8" s="17"/>
      <c r="K8" s="17">
        <f t="shared" si="2"/>
        <v>26852.400000000001</v>
      </c>
      <c r="L8" s="17"/>
      <c r="M8" s="17">
        <f t="shared" si="2"/>
        <v>52.4</v>
      </c>
      <c r="N8" s="17"/>
      <c r="O8" s="17"/>
      <c r="P8" s="17"/>
      <c r="Q8" s="17">
        <f t="shared" si="2"/>
        <v>14760</v>
      </c>
      <c r="R8" s="17"/>
      <c r="S8" s="17">
        <f t="shared" si="2"/>
        <v>12040</v>
      </c>
      <c r="T8" s="17"/>
      <c r="U8" s="17"/>
    </row>
    <row r="9" spans="1:21" ht="22.9" customHeight="1">
      <c r="A9" s="56" t="s">
        <v>170</v>
      </c>
      <c r="B9" s="56" t="s">
        <v>171</v>
      </c>
      <c r="C9" s="56" t="s">
        <v>172</v>
      </c>
      <c r="D9" s="34" t="s">
        <v>206</v>
      </c>
      <c r="E9" s="35" t="s">
        <v>207</v>
      </c>
      <c r="F9" s="14">
        <f>G9+K9</f>
        <v>339.27</v>
      </c>
      <c r="G9" s="12">
        <f>SUM(H9:J9)</f>
        <v>339.27</v>
      </c>
      <c r="H9" s="12">
        <v>282.24</v>
      </c>
      <c r="I9" s="12">
        <v>57.03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56" t="s">
        <v>173</v>
      </c>
      <c r="B10" s="56" t="s">
        <v>174</v>
      </c>
      <c r="C10" s="56" t="s">
        <v>174</v>
      </c>
      <c r="D10" s="34" t="s">
        <v>206</v>
      </c>
      <c r="E10" s="35" t="s">
        <v>208</v>
      </c>
      <c r="F10" s="14">
        <f t="shared" ref="F10:F25" si="3">G10+K10</f>
        <v>8460</v>
      </c>
      <c r="G10" s="58"/>
      <c r="H10" s="12"/>
      <c r="I10" s="12"/>
      <c r="J10" s="12"/>
      <c r="K10" s="58">
        <f t="shared" ref="K10:K25" si="4">SUM(L10:U10)</f>
        <v>8460</v>
      </c>
      <c r="L10" s="12"/>
      <c r="M10" s="12"/>
      <c r="N10" s="12"/>
      <c r="O10" s="12"/>
      <c r="P10" s="12"/>
      <c r="Q10" s="12"/>
      <c r="R10" s="12"/>
      <c r="S10" s="12">
        <v>8460</v>
      </c>
      <c r="T10" s="12"/>
      <c r="U10" s="12"/>
    </row>
    <row r="11" spans="1:21" ht="22.9" customHeight="1">
      <c r="A11" s="56">
        <v>207</v>
      </c>
      <c r="B11" s="56" t="s">
        <v>669</v>
      </c>
      <c r="C11" s="56" t="s">
        <v>670</v>
      </c>
      <c r="D11" s="34" t="s">
        <v>206</v>
      </c>
      <c r="E11" s="35" t="s">
        <v>671</v>
      </c>
      <c r="F11" s="14">
        <f t="shared" ref="F11:F12" si="5">G11+K11</f>
        <v>2488</v>
      </c>
      <c r="G11" s="58"/>
      <c r="H11" s="58"/>
      <c r="I11" s="58"/>
      <c r="J11" s="58"/>
      <c r="K11" s="58">
        <f t="shared" ref="K11:K12" si="6">SUM(L11:U11)</f>
        <v>2488</v>
      </c>
      <c r="L11" s="58"/>
      <c r="M11" s="58"/>
      <c r="N11" s="58"/>
      <c r="O11" s="58"/>
      <c r="P11" s="58"/>
      <c r="Q11" s="58"/>
      <c r="R11" s="58"/>
      <c r="S11" s="58">
        <v>2488</v>
      </c>
      <c r="T11" s="58"/>
      <c r="U11" s="58"/>
    </row>
    <row r="12" spans="1:21" ht="22.9" customHeight="1">
      <c r="A12" s="56" t="s">
        <v>175</v>
      </c>
      <c r="B12" s="56" t="s">
        <v>669</v>
      </c>
      <c r="C12" s="56" t="s">
        <v>670</v>
      </c>
      <c r="D12" s="34" t="s">
        <v>206</v>
      </c>
      <c r="E12" s="35" t="s">
        <v>672</v>
      </c>
      <c r="F12" s="14">
        <f t="shared" si="5"/>
        <v>640</v>
      </c>
      <c r="G12" s="58"/>
      <c r="H12" s="58"/>
      <c r="I12" s="58"/>
      <c r="J12" s="58"/>
      <c r="K12" s="58">
        <f t="shared" si="6"/>
        <v>640</v>
      </c>
      <c r="L12" s="58"/>
      <c r="M12" s="58"/>
      <c r="N12" s="58"/>
      <c r="O12" s="58"/>
      <c r="P12" s="58"/>
      <c r="Q12" s="58"/>
      <c r="R12" s="58"/>
      <c r="S12" s="58">
        <v>640</v>
      </c>
      <c r="T12" s="58"/>
      <c r="U12" s="58"/>
    </row>
    <row r="13" spans="1:21" ht="22.9" customHeight="1">
      <c r="A13" s="56" t="s">
        <v>175</v>
      </c>
      <c r="B13" s="56" t="s">
        <v>176</v>
      </c>
      <c r="C13" s="56" t="s">
        <v>176</v>
      </c>
      <c r="D13" s="34" t="s">
        <v>206</v>
      </c>
      <c r="E13" s="35" t="s">
        <v>209</v>
      </c>
      <c r="F13" s="14">
        <f t="shared" si="3"/>
        <v>33.270000000000003</v>
      </c>
      <c r="G13" s="58">
        <f t="shared" ref="G13:G18" si="7">SUM(H13:J13)</f>
        <v>33.270000000000003</v>
      </c>
      <c r="H13" s="12">
        <v>33.270000000000003</v>
      </c>
      <c r="I13" s="12"/>
      <c r="J13" s="12"/>
      <c r="K13" s="58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56" t="s">
        <v>175</v>
      </c>
      <c r="B14" s="56" t="s">
        <v>176</v>
      </c>
      <c r="C14" s="56" t="s">
        <v>177</v>
      </c>
      <c r="D14" s="34" t="s">
        <v>206</v>
      </c>
      <c r="E14" s="35" t="s">
        <v>210</v>
      </c>
      <c r="F14" s="14">
        <f t="shared" si="3"/>
        <v>1.97</v>
      </c>
      <c r="G14" s="58">
        <f t="shared" si="7"/>
        <v>1.97</v>
      </c>
      <c r="H14" s="12">
        <v>1.97</v>
      </c>
      <c r="I14" s="12"/>
      <c r="J14" s="12"/>
      <c r="K14" s="58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56" t="s">
        <v>175</v>
      </c>
      <c r="B15" s="56" t="s">
        <v>178</v>
      </c>
      <c r="C15" s="56" t="s">
        <v>179</v>
      </c>
      <c r="D15" s="34" t="s">
        <v>206</v>
      </c>
      <c r="E15" s="35" t="s">
        <v>211</v>
      </c>
      <c r="F15" s="14">
        <f t="shared" si="3"/>
        <v>2.4</v>
      </c>
      <c r="G15" s="58"/>
      <c r="H15" s="12"/>
      <c r="I15" s="12"/>
      <c r="J15" s="12"/>
      <c r="K15" s="58">
        <f t="shared" si="4"/>
        <v>2.4</v>
      </c>
      <c r="L15" s="12"/>
      <c r="M15" s="12">
        <v>2.4</v>
      </c>
      <c r="N15" s="12"/>
      <c r="O15" s="12"/>
      <c r="P15" s="12"/>
      <c r="Q15" s="12"/>
      <c r="R15" s="12"/>
      <c r="S15" s="12"/>
      <c r="T15" s="12"/>
      <c r="U15" s="12"/>
    </row>
    <row r="16" spans="1:21" ht="22.9" customHeight="1">
      <c r="A16" s="56" t="s">
        <v>175</v>
      </c>
      <c r="B16" s="56" t="s">
        <v>180</v>
      </c>
      <c r="C16" s="56" t="s">
        <v>172</v>
      </c>
      <c r="D16" s="34" t="s">
        <v>206</v>
      </c>
      <c r="E16" s="35" t="s">
        <v>212</v>
      </c>
      <c r="F16" s="14">
        <f t="shared" si="3"/>
        <v>1.45</v>
      </c>
      <c r="G16" s="58">
        <f t="shared" si="7"/>
        <v>1.45</v>
      </c>
      <c r="H16" s="12">
        <v>1.45</v>
      </c>
      <c r="I16" s="12"/>
      <c r="J16" s="12"/>
      <c r="K16" s="58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2.9" customHeight="1">
      <c r="A17" s="56" t="s">
        <v>175</v>
      </c>
      <c r="B17" s="56" t="s">
        <v>180</v>
      </c>
      <c r="C17" s="56" t="s">
        <v>181</v>
      </c>
      <c r="D17" s="34" t="s">
        <v>206</v>
      </c>
      <c r="E17" s="35" t="s">
        <v>213</v>
      </c>
      <c r="F17" s="14">
        <f t="shared" si="3"/>
        <v>1.87</v>
      </c>
      <c r="G17" s="58">
        <f t="shared" si="7"/>
        <v>1.87</v>
      </c>
      <c r="H17" s="12">
        <v>1.87</v>
      </c>
      <c r="I17" s="12"/>
      <c r="J17" s="12"/>
      <c r="K17" s="58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9" customHeight="1">
      <c r="A18" s="56" t="s">
        <v>182</v>
      </c>
      <c r="B18" s="56" t="s">
        <v>178</v>
      </c>
      <c r="C18" s="56" t="s">
        <v>669</v>
      </c>
      <c r="D18" s="34" t="s">
        <v>206</v>
      </c>
      <c r="E18" s="35" t="s">
        <v>673</v>
      </c>
      <c r="F18" s="14">
        <f t="shared" si="3"/>
        <v>15.59</v>
      </c>
      <c r="G18" s="58">
        <f t="shared" si="7"/>
        <v>15.59</v>
      </c>
      <c r="H18" s="12">
        <v>15.59</v>
      </c>
      <c r="I18" s="12"/>
      <c r="J18" s="12"/>
      <c r="K18" s="58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9" customHeight="1">
      <c r="A19" s="56" t="s">
        <v>182</v>
      </c>
      <c r="B19" s="56" t="s">
        <v>178</v>
      </c>
      <c r="C19" s="56" t="s">
        <v>181</v>
      </c>
      <c r="D19" s="34" t="s">
        <v>206</v>
      </c>
      <c r="E19" s="35" t="s">
        <v>214</v>
      </c>
      <c r="F19" s="14">
        <f t="shared" ref="F19" si="8">G19+K19</f>
        <v>2.09</v>
      </c>
      <c r="G19" s="58">
        <f t="shared" ref="G19" si="9">SUM(H19:J19)</f>
        <v>2.09</v>
      </c>
      <c r="H19" s="58">
        <v>2.09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22.9" customHeight="1">
      <c r="A20" s="56" t="s">
        <v>183</v>
      </c>
      <c r="B20" s="56" t="s">
        <v>186</v>
      </c>
      <c r="C20" s="56" t="s">
        <v>172</v>
      </c>
      <c r="D20" s="34" t="s">
        <v>206</v>
      </c>
      <c r="E20" s="35" t="s">
        <v>215</v>
      </c>
      <c r="F20" s="14">
        <f t="shared" si="3"/>
        <v>7200</v>
      </c>
      <c r="G20" s="58"/>
      <c r="H20" s="12"/>
      <c r="I20" s="12"/>
      <c r="J20" s="12"/>
      <c r="K20" s="58">
        <f t="shared" si="4"/>
        <v>7200</v>
      </c>
      <c r="L20" s="12"/>
      <c r="M20" s="12"/>
      <c r="N20" s="12"/>
      <c r="O20" s="12"/>
      <c r="P20" s="12"/>
      <c r="Q20" s="12">
        <v>7200</v>
      </c>
      <c r="R20" s="12"/>
      <c r="S20" s="12"/>
      <c r="T20" s="12"/>
      <c r="U20" s="12"/>
    </row>
    <row r="21" spans="1:21" ht="22.9" customHeight="1">
      <c r="A21" s="56" t="s">
        <v>183</v>
      </c>
      <c r="B21" s="56" t="s">
        <v>186</v>
      </c>
      <c r="C21" s="56" t="s">
        <v>675</v>
      </c>
      <c r="D21" s="34" t="s">
        <v>206</v>
      </c>
      <c r="E21" s="35" t="s">
        <v>674</v>
      </c>
      <c r="F21" s="14">
        <f t="shared" si="3"/>
        <v>2000</v>
      </c>
      <c r="G21" s="58"/>
      <c r="H21" s="58"/>
      <c r="I21" s="58"/>
      <c r="J21" s="58"/>
      <c r="K21" s="58">
        <f t="shared" si="4"/>
        <v>2000</v>
      </c>
      <c r="L21" s="58"/>
      <c r="M21" s="58"/>
      <c r="N21" s="58"/>
      <c r="O21" s="58"/>
      <c r="P21" s="58"/>
      <c r="Q21" s="58">
        <v>2000</v>
      </c>
      <c r="R21" s="58"/>
      <c r="S21" s="58"/>
      <c r="T21" s="58"/>
      <c r="U21" s="58"/>
    </row>
    <row r="22" spans="1:21" ht="22.9" customHeight="1">
      <c r="A22" s="56" t="s">
        <v>183</v>
      </c>
      <c r="B22" s="56" t="s">
        <v>186</v>
      </c>
      <c r="C22" s="56" t="s">
        <v>670</v>
      </c>
      <c r="D22" s="34" t="s">
        <v>206</v>
      </c>
      <c r="E22" s="35" t="s">
        <v>676</v>
      </c>
      <c r="F22" s="14">
        <f t="shared" ref="F22" si="10">G22+K22</f>
        <v>5560</v>
      </c>
      <c r="G22" s="58"/>
      <c r="H22" s="58"/>
      <c r="I22" s="58"/>
      <c r="J22" s="58"/>
      <c r="K22" s="58">
        <f t="shared" ref="K22" si="11">SUM(L22:U22)</f>
        <v>5560</v>
      </c>
      <c r="L22" s="58"/>
      <c r="M22" s="58"/>
      <c r="N22" s="58"/>
      <c r="O22" s="58"/>
      <c r="P22" s="58"/>
      <c r="Q22" s="58">
        <v>5560</v>
      </c>
      <c r="R22" s="58"/>
      <c r="S22" s="58"/>
      <c r="T22" s="58"/>
      <c r="U22" s="58"/>
    </row>
    <row r="23" spans="1:21" ht="22.9" customHeight="1">
      <c r="A23" s="56" t="s">
        <v>677</v>
      </c>
      <c r="B23" s="56" t="s">
        <v>172</v>
      </c>
      <c r="C23" s="56" t="s">
        <v>179</v>
      </c>
      <c r="D23" s="34" t="s">
        <v>206</v>
      </c>
      <c r="E23" s="35" t="s">
        <v>678</v>
      </c>
      <c r="F23" s="14">
        <f t="shared" si="3"/>
        <v>452</v>
      </c>
      <c r="G23" s="58"/>
      <c r="H23" s="12"/>
      <c r="I23" s="12"/>
      <c r="J23" s="12"/>
      <c r="K23" s="58">
        <f t="shared" si="4"/>
        <v>452</v>
      </c>
      <c r="L23" s="12"/>
      <c r="M23" s="12"/>
      <c r="N23" s="12"/>
      <c r="O23" s="12"/>
      <c r="P23" s="12"/>
      <c r="Q23" s="12"/>
      <c r="R23" s="12"/>
      <c r="S23" s="12">
        <v>452</v>
      </c>
      <c r="T23" s="12"/>
      <c r="U23" s="12"/>
    </row>
    <row r="24" spans="1:21" ht="22.9" customHeight="1">
      <c r="A24" s="56" t="s">
        <v>187</v>
      </c>
      <c r="B24" s="56" t="s">
        <v>181</v>
      </c>
      <c r="C24" s="56" t="s">
        <v>172</v>
      </c>
      <c r="D24" s="34" t="s">
        <v>206</v>
      </c>
      <c r="E24" s="35" t="s">
        <v>216</v>
      </c>
      <c r="F24" s="14">
        <f t="shared" ref="F24" si="12">G24+K24</f>
        <v>30.35</v>
      </c>
      <c r="G24" s="58">
        <f t="shared" ref="G24" si="13">SUM(H24:J24)</f>
        <v>30.35</v>
      </c>
      <c r="H24" s="58">
        <v>30.35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1" ht="22.9" customHeight="1">
      <c r="A25" s="56" t="s">
        <v>187</v>
      </c>
      <c r="B25" s="56" t="s">
        <v>675</v>
      </c>
      <c r="C25" s="56" t="s">
        <v>172</v>
      </c>
      <c r="D25" s="34" t="s">
        <v>206</v>
      </c>
      <c r="E25" s="35" t="s">
        <v>679</v>
      </c>
      <c r="F25" s="14">
        <f t="shared" si="3"/>
        <v>50</v>
      </c>
      <c r="G25" s="58"/>
      <c r="H25" s="12"/>
      <c r="I25" s="12"/>
      <c r="J25" s="12"/>
      <c r="K25" s="58">
        <f t="shared" si="4"/>
        <v>50</v>
      </c>
      <c r="L25" s="12"/>
      <c r="M25" s="12">
        <v>50</v>
      </c>
      <c r="N25" s="12"/>
      <c r="O25" s="12"/>
      <c r="P25" s="12"/>
      <c r="Q25" s="12"/>
      <c r="R25" s="12"/>
      <c r="S25" s="12"/>
      <c r="T25" s="12"/>
      <c r="U2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B27" sqref="B27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227</v>
      </c>
    </row>
    <row r="2" spans="1:4" ht="31.9" customHeight="1">
      <c r="A2" s="83" t="s">
        <v>12</v>
      </c>
      <c r="B2" s="83"/>
      <c r="C2" s="83"/>
      <c r="D2" s="83"/>
    </row>
    <row r="3" spans="1:4" ht="18.95" customHeight="1">
      <c r="A3" s="79" t="s">
        <v>31</v>
      </c>
      <c r="B3" s="79"/>
      <c r="C3" s="79"/>
      <c r="D3" s="9" t="s">
        <v>32</v>
      </c>
    </row>
    <row r="4" spans="1:4" ht="20.25" customHeight="1">
      <c r="A4" s="81" t="s">
        <v>33</v>
      </c>
      <c r="B4" s="81"/>
      <c r="C4" s="81" t="s">
        <v>34</v>
      </c>
      <c r="D4" s="81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228</v>
      </c>
      <c r="B6" s="15">
        <v>27278.26</v>
      </c>
      <c r="C6" s="11" t="s">
        <v>229</v>
      </c>
      <c r="D6" s="17">
        <v>27278.26</v>
      </c>
    </row>
    <row r="7" spans="1:4" ht="20.25" customHeight="1">
      <c r="A7" s="13" t="s">
        <v>230</v>
      </c>
      <c r="B7" s="12">
        <v>12568.26</v>
      </c>
      <c r="C7" s="13" t="s">
        <v>41</v>
      </c>
      <c r="D7" s="14">
        <v>339.27</v>
      </c>
    </row>
    <row r="8" spans="1:4" ht="20.25" customHeight="1">
      <c r="A8" s="13" t="s">
        <v>231</v>
      </c>
      <c r="B8" s="12">
        <v>12518.26</v>
      </c>
      <c r="C8" s="13" t="s">
        <v>45</v>
      </c>
      <c r="D8" s="14"/>
    </row>
    <row r="9" spans="1:4" ht="31.15" customHeight="1">
      <c r="A9" s="13" t="s">
        <v>48</v>
      </c>
      <c r="B9" s="12">
        <v>50</v>
      </c>
      <c r="C9" s="13" t="s">
        <v>49</v>
      </c>
      <c r="D9" s="14"/>
    </row>
    <row r="10" spans="1:4" ht="20.25" customHeight="1">
      <c r="A10" s="13" t="s">
        <v>232</v>
      </c>
      <c r="B10" s="12">
        <v>14760</v>
      </c>
      <c r="C10" s="13" t="s">
        <v>53</v>
      </c>
      <c r="D10" s="14"/>
    </row>
    <row r="11" spans="1:4" ht="20.25" customHeight="1">
      <c r="A11" s="13" t="s">
        <v>233</v>
      </c>
      <c r="B11" s="12"/>
      <c r="C11" s="13" t="s">
        <v>57</v>
      </c>
      <c r="D11" s="14"/>
    </row>
    <row r="12" spans="1:4" ht="20.25" customHeight="1">
      <c r="A12" s="13" t="s">
        <v>234</v>
      </c>
      <c r="B12" s="12"/>
      <c r="C12" s="13" t="s">
        <v>61</v>
      </c>
      <c r="D12" s="14">
        <v>8460</v>
      </c>
    </row>
    <row r="13" spans="1:4" ht="20.25" customHeight="1">
      <c r="A13" s="11" t="s">
        <v>235</v>
      </c>
      <c r="B13" s="15"/>
      <c r="C13" s="13" t="s">
        <v>65</v>
      </c>
      <c r="D13" s="14">
        <v>2488</v>
      </c>
    </row>
    <row r="14" spans="1:4" ht="20.25" customHeight="1">
      <c r="A14" s="13" t="s">
        <v>230</v>
      </c>
      <c r="B14" s="12"/>
      <c r="C14" s="13" t="s">
        <v>69</v>
      </c>
      <c r="D14" s="14">
        <v>680.96</v>
      </c>
    </row>
    <row r="15" spans="1:4" ht="20.25" customHeight="1">
      <c r="A15" s="13" t="s">
        <v>232</v>
      </c>
      <c r="B15" s="12"/>
      <c r="C15" s="13" t="s">
        <v>73</v>
      </c>
      <c r="D15" s="14"/>
    </row>
    <row r="16" spans="1:4" ht="20.25" customHeight="1">
      <c r="A16" s="13" t="s">
        <v>233</v>
      </c>
      <c r="B16" s="12"/>
      <c r="C16" s="13" t="s">
        <v>77</v>
      </c>
      <c r="D16" s="14">
        <v>17.68</v>
      </c>
    </row>
    <row r="17" spans="1:4" ht="20.25" customHeight="1">
      <c r="A17" s="13" t="s">
        <v>234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>
        <v>14760</v>
      </c>
    </row>
    <row r="19" spans="1:4" ht="20.25" customHeight="1">
      <c r="A19" s="13"/>
      <c r="B19" s="13"/>
      <c r="C19" s="13" t="s">
        <v>89</v>
      </c>
      <c r="D19" s="14"/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>
        <v>452</v>
      </c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80.349999999999994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/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236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237</v>
      </c>
      <c r="B40" s="15">
        <v>27278.26</v>
      </c>
      <c r="C40" s="16" t="s">
        <v>238</v>
      </c>
      <c r="D40" s="17">
        <v>27278.26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pane ySplit="6" topLeftCell="A31" activePane="bottomLeft" state="frozen"/>
      <selection pane="bottomLeft" activeCell="D39" sqref="D39"/>
    </sheetView>
  </sheetViews>
  <sheetFormatPr defaultColWidth="10" defaultRowHeight="13.5"/>
  <cols>
    <col min="1" max="3" width="4.625" style="54" customWidth="1"/>
    <col min="4" max="4" width="12.25" style="44" customWidth="1"/>
    <col min="5" max="5" width="18.5" style="44" customWidth="1"/>
    <col min="6" max="8" width="12.625" style="44" customWidth="1"/>
    <col min="9" max="9" width="11.625" style="44" customWidth="1"/>
    <col min="10" max="10" width="15.25" style="44" customWidth="1"/>
    <col min="11" max="16384" width="10" style="44"/>
  </cols>
  <sheetData>
    <row r="1" spans="1:10" ht="20.65" customHeight="1">
      <c r="A1" s="4"/>
      <c r="D1" s="43"/>
      <c r="E1" s="43"/>
      <c r="F1" s="43"/>
      <c r="G1" s="43"/>
      <c r="H1" s="43"/>
      <c r="I1" s="43"/>
      <c r="J1" s="67" t="s">
        <v>664</v>
      </c>
    </row>
    <row r="2" spans="1:10" s="60" customFormat="1" ht="48.4" customHeight="1">
      <c r="A2" s="86" t="s">
        <v>665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60" customFormat="1" ht="29.25" customHeight="1">
      <c r="A3" s="114" t="s">
        <v>666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s="60" customFormat="1" ht="16.350000000000001" customHeight="1">
      <c r="A4" s="68"/>
      <c r="B4" s="68"/>
      <c r="C4" s="68"/>
      <c r="D4" s="87" t="s">
        <v>667</v>
      </c>
      <c r="E4" s="87"/>
      <c r="F4" s="87"/>
      <c r="G4" s="87"/>
      <c r="H4" s="87"/>
      <c r="I4" s="87"/>
      <c r="J4" s="87"/>
    </row>
    <row r="5" spans="1:10" s="60" customFormat="1" ht="27.6" customHeight="1">
      <c r="A5" s="118" t="s">
        <v>158</v>
      </c>
      <c r="B5" s="119"/>
      <c r="C5" s="120"/>
      <c r="D5" s="121" t="s">
        <v>159</v>
      </c>
      <c r="E5" s="123" t="s">
        <v>160</v>
      </c>
      <c r="F5" s="123" t="s">
        <v>136</v>
      </c>
      <c r="G5" s="88" t="s">
        <v>161</v>
      </c>
      <c r="H5" s="88"/>
      <c r="I5" s="88"/>
      <c r="J5" s="88" t="s">
        <v>162</v>
      </c>
    </row>
    <row r="6" spans="1:10" s="60" customFormat="1" ht="31.15" customHeight="1">
      <c r="A6" s="129" t="s">
        <v>166</v>
      </c>
      <c r="B6" s="129" t="s">
        <v>167</v>
      </c>
      <c r="C6" s="129" t="s">
        <v>168</v>
      </c>
      <c r="D6" s="122"/>
      <c r="E6" s="124"/>
      <c r="F6" s="124"/>
      <c r="G6" s="61" t="s">
        <v>138</v>
      </c>
      <c r="H6" s="61" t="s">
        <v>239</v>
      </c>
      <c r="I6" s="61" t="s">
        <v>240</v>
      </c>
      <c r="J6" s="88"/>
    </row>
    <row r="7" spans="1:10" s="112" customFormat="1" ht="26.45" customHeight="1">
      <c r="A7" s="130" t="s">
        <v>170</v>
      </c>
      <c r="B7" s="130"/>
      <c r="C7" s="130"/>
      <c r="D7" s="115" t="s">
        <v>768</v>
      </c>
      <c r="E7" s="109" t="s">
        <v>626</v>
      </c>
      <c r="F7" s="110">
        <f>G7+J7</f>
        <v>339.27</v>
      </c>
      <c r="G7" s="111">
        <f>G8</f>
        <v>339.27</v>
      </c>
      <c r="H7" s="111">
        <f t="shared" ref="H7:I8" si="0">H8</f>
        <v>282.24</v>
      </c>
      <c r="I7" s="111">
        <f t="shared" si="0"/>
        <v>57.03</v>
      </c>
      <c r="J7" s="111"/>
    </row>
    <row r="8" spans="1:10" s="60" customFormat="1" ht="26.45" customHeight="1">
      <c r="A8" s="125" t="s">
        <v>170</v>
      </c>
      <c r="B8" s="125" t="s">
        <v>760</v>
      </c>
      <c r="C8" s="125"/>
      <c r="D8" s="116" t="s">
        <v>627</v>
      </c>
      <c r="E8" s="62" t="s">
        <v>628</v>
      </c>
      <c r="F8" s="63">
        <f t="shared" ref="F8:F43" si="1">G8+J8</f>
        <v>339.27</v>
      </c>
      <c r="G8" s="64">
        <f>G9</f>
        <v>339.27</v>
      </c>
      <c r="H8" s="64">
        <f t="shared" si="0"/>
        <v>282.24</v>
      </c>
      <c r="I8" s="64">
        <f t="shared" si="0"/>
        <v>57.03</v>
      </c>
      <c r="J8" s="64"/>
    </row>
    <row r="9" spans="1:10" s="60" customFormat="1" ht="26.45" customHeight="1">
      <c r="A9" s="125" t="s">
        <v>170</v>
      </c>
      <c r="B9" s="125" t="s">
        <v>759</v>
      </c>
      <c r="C9" s="125" t="s">
        <v>761</v>
      </c>
      <c r="D9" s="116" t="s">
        <v>629</v>
      </c>
      <c r="E9" s="62" t="s">
        <v>630</v>
      </c>
      <c r="F9" s="63">
        <f t="shared" si="1"/>
        <v>339.27</v>
      </c>
      <c r="G9" s="64">
        <f>H9+I9</f>
        <v>339.27</v>
      </c>
      <c r="H9" s="64">
        <v>282.24</v>
      </c>
      <c r="I9" s="64">
        <v>57.03</v>
      </c>
      <c r="J9" s="64"/>
    </row>
    <row r="10" spans="1:10" s="112" customFormat="1" ht="26.45" customHeight="1">
      <c r="A10" s="130" t="s">
        <v>173</v>
      </c>
      <c r="B10" s="130"/>
      <c r="C10" s="130"/>
      <c r="D10" s="115" t="s">
        <v>769</v>
      </c>
      <c r="E10" s="109" t="s">
        <v>631</v>
      </c>
      <c r="F10" s="110">
        <f t="shared" si="1"/>
        <v>8460</v>
      </c>
      <c r="G10" s="111"/>
      <c r="H10" s="111"/>
      <c r="I10" s="111"/>
      <c r="J10" s="111">
        <f>J11</f>
        <v>8460</v>
      </c>
    </row>
    <row r="11" spans="1:10" s="60" customFormat="1" ht="26.45" customHeight="1">
      <c r="A11" s="125" t="s">
        <v>173</v>
      </c>
      <c r="B11" s="125" t="s">
        <v>762</v>
      </c>
      <c r="C11" s="125"/>
      <c r="D11" s="116" t="s">
        <v>632</v>
      </c>
      <c r="E11" s="62" t="s">
        <v>633</v>
      </c>
      <c r="F11" s="63">
        <f t="shared" si="1"/>
        <v>8460</v>
      </c>
      <c r="G11" s="64"/>
      <c r="H11" s="64"/>
      <c r="I11" s="64"/>
      <c r="J11" s="64">
        <f>J12</f>
        <v>8460</v>
      </c>
    </row>
    <row r="12" spans="1:10" s="60" customFormat="1" ht="26.45" customHeight="1">
      <c r="A12" s="125" t="s">
        <v>173</v>
      </c>
      <c r="B12" s="126" t="s">
        <v>762</v>
      </c>
      <c r="C12" s="125" t="s">
        <v>762</v>
      </c>
      <c r="D12" s="116" t="s">
        <v>634</v>
      </c>
      <c r="E12" s="62" t="s">
        <v>635</v>
      </c>
      <c r="F12" s="63">
        <f t="shared" si="1"/>
        <v>8460</v>
      </c>
      <c r="G12" s="64"/>
      <c r="H12" s="64"/>
      <c r="I12" s="64"/>
      <c r="J12" s="64">
        <v>8460</v>
      </c>
    </row>
    <row r="13" spans="1:10" s="113" customFormat="1" ht="26.45" customHeight="1">
      <c r="A13" s="131" t="s">
        <v>688</v>
      </c>
      <c r="B13" s="131"/>
      <c r="C13" s="131"/>
      <c r="D13" s="115" t="s">
        <v>724</v>
      </c>
      <c r="E13" s="109" t="s">
        <v>766</v>
      </c>
      <c r="F13" s="110">
        <f t="shared" si="1"/>
        <v>2488</v>
      </c>
      <c r="G13" s="111"/>
      <c r="H13" s="111"/>
      <c r="I13" s="111"/>
      <c r="J13" s="111">
        <f>J14</f>
        <v>2488</v>
      </c>
    </row>
    <row r="14" spans="1:10" s="65" customFormat="1" ht="26.45" customHeight="1">
      <c r="A14" s="125" t="s">
        <v>688</v>
      </c>
      <c r="B14" s="125" t="s">
        <v>761</v>
      </c>
      <c r="C14" s="125"/>
      <c r="D14" s="116" t="s">
        <v>747</v>
      </c>
      <c r="E14" s="62" t="s">
        <v>730</v>
      </c>
      <c r="F14" s="63">
        <f t="shared" si="1"/>
        <v>2488</v>
      </c>
      <c r="G14" s="64"/>
      <c r="H14" s="64"/>
      <c r="I14" s="64"/>
      <c r="J14" s="64">
        <f>J15</f>
        <v>2488</v>
      </c>
    </row>
    <row r="15" spans="1:10" s="65" customFormat="1" ht="26.45" customHeight="1">
      <c r="A15" s="125" t="s">
        <v>688</v>
      </c>
      <c r="B15" s="126" t="s">
        <v>761</v>
      </c>
      <c r="C15" s="125">
        <v>99</v>
      </c>
      <c r="D15" s="116" t="s">
        <v>748</v>
      </c>
      <c r="E15" s="62" t="s">
        <v>731</v>
      </c>
      <c r="F15" s="63">
        <f t="shared" si="1"/>
        <v>2488</v>
      </c>
      <c r="G15" s="64"/>
      <c r="H15" s="64"/>
      <c r="I15" s="64"/>
      <c r="J15" s="64">
        <v>2488</v>
      </c>
    </row>
    <row r="16" spans="1:10" s="112" customFormat="1" ht="26.45" customHeight="1">
      <c r="A16" s="131" t="s">
        <v>175</v>
      </c>
      <c r="B16" s="131"/>
      <c r="C16" s="131"/>
      <c r="D16" s="115" t="s">
        <v>770</v>
      </c>
      <c r="E16" s="109" t="s">
        <v>636</v>
      </c>
      <c r="F16" s="110">
        <f t="shared" si="1"/>
        <v>680.96</v>
      </c>
      <c r="G16" s="111">
        <f>G17+G19+G22+G24</f>
        <v>40.96</v>
      </c>
      <c r="H16" s="111">
        <f>H17+H19+H22+H24</f>
        <v>40.96</v>
      </c>
      <c r="I16" s="111"/>
      <c r="J16" s="111">
        <f>J17+J19+J22+J24</f>
        <v>640</v>
      </c>
    </row>
    <row r="17" spans="1:10" s="60" customFormat="1" ht="26.45" customHeight="1">
      <c r="A17" s="125" t="s">
        <v>175</v>
      </c>
      <c r="B17" s="125" t="s">
        <v>761</v>
      </c>
      <c r="C17" s="125"/>
      <c r="D17" s="116" t="s">
        <v>749</v>
      </c>
      <c r="E17" s="62" t="s">
        <v>732</v>
      </c>
      <c r="F17" s="63">
        <f t="shared" si="1"/>
        <v>640</v>
      </c>
      <c r="G17" s="64"/>
      <c r="H17" s="64"/>
      <c r="I17" s="64"/>
      <c r="J17" s="64">
        <f>J18</f>
        <v>640</v>
      </c>
    </row>
    <row r="18" spans="1:10" s="60" customFormat="1" ht="26.45" customHeight="1">
      <c r="A18" s="125" t="s">
        <v>175</v>
      </c>
      <c r="B18" s="126" t="s">
        <v>761</v>
      </c>
      <c r="C18" s="125">
        <v>99</v>
      </c>
      <c r="D18" s="116" t="s">
        <v>750</v>
      </c>
      <c r="E18" s="62" t="s">
        <v>733</v>
      </c>
      <c r="F18" s="63">
        <f t="shared" si="1"/>
        <v>640</v>
      </c>
      <c r="G18" s="64"/>
      <c r="H18" s="64"/>
      <c r="I18" s="64"/>
      <c r="J18" s="64">
        <v>640</v>
      </c>
    </row>
    <row r="19" spans="1:10" s="60" customFormat="1" ht="26.45" customHeight="1">
      <c r="A19" s="126" t="s">
        <v>175</v>
      </c>
      <c r="B19" s="126" t="s">
        <v>757</v>
      </c>
      <c r="C19" s="126"/>
      <c r="D19" s="116" t="s">
        <v>637</v>
      </c>
      <c r="E19" s="62" t="s">
        <v>638</v>
      </c>
      <c r="F19" s="63">
        <f t="shared" si="1"/>
        <v>35.24</v>
      </c>
      <c r="G19" s="64">
        <f>SUM(G20:G21)</f>
        <v>35.24</v>
      </c>
      <c r="H19" s="64">
        <f t="shared" ref="H19" si="2">SUM(H20:H21)</f>
        <v>35.24</v>
      </c>
      <c r="I19" s="64"/>
      <c r="J19" s="64"/>
    </row>
    <row r="20" spans="1:10" s="60" customFormat="1" ht="26.45" customHeight="1">
      <c r="A20" s="125" t="s">
        <v>175</v>
      </c>
      <c r="B20" s="125" t="s">
        <v>758</v>
      </c>
      <c r="C20" s="125" t="s">
        <v>757</v>
      </c>
      <c r="D20" s="116" t="s">
        <v>639</v>
      </c>
      <c r="E20" s="62" t="s">
        <v>640</v>
      </c>
      <c r="F20" s="63">
        <f t="shared" si="1"/>
        <v>33.270000000000003</v>
      </c>
      <c r="G20" s="64">
        <f>H20+I20</f>
        <v>33.270000000000003</v>
      </c>
      <c r="H20" s="64">
        <v>33.270000000000003</v>
      </c>
      <c r="I20" s="64"/>
      <c r="J20" s="64"/>
    </row>
    <row r="21" spans="1:10" s="60" customFormat="1" ht="26.45" customHeight="1">
      <c r="A21" s="125" t="s">
        <v>175</v>
      </c>
      <c r="B21" s="126" t="s">
        <v>757</v>
      </c>
      <c r="C21" s="125" t="s">
        <v>763</v>
      </c>
      <c r="D21" s="116" t="s">
        <v>641</v>
      </c>
      <c r="E21" s="62" t="s">
        <v>642</v>
      </c>
      <c r="F21" s="63">
        <f t="shared" si="1"/>
        <v>1.97</v>
      </c>
      <c r="G21" s="64">
        <f>H21+I21</f>
        <v>1.97</v>
      </c>
      <c r="H21" s="64">
        <v>1.97</v>
      </c>
      <c r="I21" s="64"/>
      <c r="J21" s="64"/>
    </row>
    <row r="22" spans="1:10" s="60" customFormat="1" ht="26.45" customHeight="1">
      <c r="A22" s="126" t="s">
        <v>175</v>
      </c>
      <c r="B22" s="126">
        <v>11</v>
      </c>
      <c r="C22" s="126"/>
      <c r="D22" s="116" t="s">
        <v>643</v>
      </c>
      <c r="E22" s="62" t="s">
        <v>644</v>
      </c>
      <c r="F22" s="63">
        <f t="shared" si="1"/>
        <v>2.4</v>
      </c>
      <c r="G22" s="64">
        <f>H22+I22</f>
        <v>2.4</v>
      </c>
      <c r="H22" s="64">
        <f t="shared" ref="H22" si="3">H23</f>
        <v>2.4</v>
      </c>
      <c r="I22" s="64"/>
      <c r="J22" s="64"/>
    </row>
    <row r="23" spans="1:10" s="60" customFormat="1" ht="26.45" customHeight="1">
      <c r="A23" s="125" t="s">
        <v>175</v>
      </c>
      <c r="B23" s="126">
        <v>11</v>
      </c>
      <c r="C23" s="125">
        <v>99</v>
      </c>
      <c r="D23" s="116" t="s">
        <v>645</v>
      </c>
      <c r="E23" s="62" t="s">
        <v>646</v>
      </c>
      <c r="F23" s="63">
        <f t="shared" si="1"/>
        <v>2.4</v>
      </c>
      <c r="G23" s="64">
        <f>H23+I23</f>
        <v>2.4</v>
      </c>
      <c r="H23" s="64">
        <v>2.4</v>
      </c>
      <c r="I23" s="64"/>
      <c r="J23" s="64"/>
    </row>
    <row r="24" spans="1:10" s="60" customFormat="1" ht="26.45" customHeight="1">
      <c r="A24" s="126" t="s">
        <v>175</v>
      </c>
      <c r="B24" s="126">
        <v>27</v>
      </c>
      <c r="C24" s="126"/>
      <c r="D24" s="116" t="s">
        <v>647</v>
      </c>
      <c r="E24" s="62" t="s">
        <v>648</v>
      </c>
      <c r="F24" s="63">
        <f t="shared" si="1"/>
        <v>3.3200000000000003</v>
      </c>
      <c r="G24" s="64">
        <f>SUM(G25:G26)</f>
        <v>3.3200000000000003</v>
      </c>
      <c r="H24" s="64">
        <f>SUM(H25:H26)</f>
        <v>3.3200000000000003</v>
      </c>
      <c r="I24" s="64"/>
      <c r="J24" s="64"/>
    </row>
    <row r="25" spans="1:10" s="60" customFormat="1" ht="26.45" customHeight="1">
      <c r="A25" s="125" t="s">
        <v>175</v>
      </c>
      <c r="B25" s="126">
        <v>27</v>
      </c>
      <c r="C25" s="125" t="s">
        <v>761</v>
      </c>
      <c r="D25" s="116" t="s">
        <v>649</v>
      </c>
      <c r="E25" s="62" t="s">
        <v>650</v>
      </c>
      <c r="F25" s="63">
        <f t="shared" si="1"/>
        <v>1.45</v>
      </c>
      <c r="G25" s="64">
        <f>H25+I25</f>
        <v>1.45</v>
      </c>
      <c r="H25" s="64">
        <v>1.45</v>
      </c>
      <c r="I25" s="64"/>
      <c r="J25" s="64"/>
    </row>
    <row r="26" spans="1:10" s="60" customFormat="1" ht="26.45" customHeight="1">
      <c r="A26" s="126" t="s">
        <v>175</v>
      </c>
      <c r="B26" s="126">
        <v>27</v>
      </c>
      <c r="C26" s="126" t="s">
        <v>764</v>
      </c>
      <c r="D26" s="116" t="s">
        <v>651</v>
      </c>
      <c r="E26" s="62" t="s">
        <v>652</v>
      </c>
      <c r="F26" s="63">
        <f t="shared" si="1"/>
        <v>1.87</v>
      </c>
      <c r="G26" s="64">
        <f>H26+I26</f>
        <v>1.87</v>
      </c>
      <c r="H26" s="64">
        <v>1.87</v>
      </c>
      <c r="I26" s="64"/>
      <c r="J26" s="64"/>
    </row>
    <row r="27" spans="1:10" s="112" customFormat="1" ht="26.45" customHeight="1">
      <c r="A27" s="130" t="s">
        <v>182</v>
      </c>
      <c r="B27" s="130"/>
      <c r="C27" s="130"/>
      <c r="D27" s="115" t="s">
        <v>771</v>
      </c>
      <c r="E27" s="109" t="s">
        <v>734</v>
      </c>
      <c r="F27" s="110">
        <f>F28</f>
        <v>17.68</v>
      </c>
      <c r="G27" s="110">
        <f t="shared" ref="G27:H27" si="4">G28</f>
        <v>17.68</v>
      </c>
      <c r="H27" s="110">
        <f t="shared" si="4"/>
        <v>17.68</v>
      </c>
      <c r="I27" s="110"/>
      <c r="J27" s="110"/>
    </row>
    <row r="28" spans="1:10" s="60" customFormat="1" ht="26.45" customHeight="1">
      <c r="A28" s="125" t="s">
        <v>182</v>
      </c>
      <c r="B28" s="126">
        <v>11</v>
      </c>
      <c r="C28" s="125"/>
      <c r="D28" s="116" t="s">
        <v>653</v>
      </c>
      <c r="E28" s="62" t="s">
        <v>654</v>
      </c>
      <c r="F28" s="63">
        <f t="shared" ref="F28:F29" si="5">G28+J28</f>
        <v>17.68</v>
      </c>
      <c r="G28" s="64">
        <f>SUM(G29:G30)</f>
        <v>17.68</v>
      </c>
      <c r="H28" s="64">
        <f>SUM(H29:H30)</f>
        <v>17.68</v>
      </c>
      <c r="I28" s="64"/>
      <c r="J28" s="64"/>
    </row>
    <row r="29" spans="1:10" s="60" customFormat="1" ht="26.45" customHeight="1">
      <c r="A29" s="126" t="s">
        <v>182</v>
      </c>
      <c r="B29" s="126">
        <v>11</v>
      </c>
      <c r="C29" s="126" t="s">
        <v>761</v>
      </c>
      <c r="D29" s="116" t="s">
        <v>735</v>
      </c>
      <c r="E29" s="62" t="s">
        <v>736</v>
      </c>
      <c r="F29" s="63">
        <f t="shared" si="5"/>
        <v>15.59</v>
      </c>
      <c r="G29" s="64">
        <f>H29+I29</f>
        <v>15.59</v>
      </c>
      <c r="H29" s="64">
        <v>15.59</v>
      </c>
      <c r="I29" s="64"/>
      <c r="J29" s="64"/>
    </row>
    <row r="30" spans="1:10" s="60" customFormat="1" ht="26.45" customHeight="1">
      <c r="A30" s="125" t="s">
        <v>182</v>
      </c>
      <c r="B30" s="125">
        <v>11</v>
      </c>
      <c r="C30" s="125" t="s">
        <v>764</v>
      </c>
      <c r="D30" s="116" t="s">
        <v>655</v>
      </c>
      <c r="E30" s="62" t="s">
        <v>656</v>
      </c>
      <c r="F30" s="63">
        <f t="shared" si="1"/>
        <v>2.09</v>
      </c>
      <c r="G30" s="64">
        <f>H30+I30</f>
        <v>2.09</v>
      </c>
      <c r="H30" s="64">
        <v>2.09</v>
      </c>
      <c r="I30" s="64"/>
      <c r="J30" s="64"/>
    </row>
    <row r="31" spans="1:10" s="112" customFormat="1" ht="26.45" customHeight="1">
      <c r="A31" s="130" t="s">
        <v>183</v>
      </c>
      <c r="B31" s="131"/>
      <c r="C31" s="130"/>
      <c r="D31" s="115" t="s">
        <v>772</v>
      </c>
      <c r="E31" s="109" t="s">
        <v>657</v>
      </c>
      <c r="F31" s="110">
        <f t="shared" si="1"/>
        <v>14760</v>
      </c>
      <c r="G31" s="111"/>
      <c r="H31" s="111"/>
      <c r="I31" s="111"/>
      <c r="J31" s="111">
        <f>J32</f>
        <v>14760</v>
      </c>
    </row>
    <row r="32" spans="1:10" s="60" customFormat="1" ht="26.45" customHeight="1">
      <c r="A32" s="126" t="s">
        <v>183</v>
      </c>
      <c r="B32" s="126" t="s">
        <v>765</v>
      </c>
      <c r="C32" s="126"/>
      <c r="D32" s="116" t="s">
        <v>751</v>
      </c>
      <c r="E32" s="62" t="s">
        <v>737</v>
      </c>
      <c r="F32" s="63">
        <f t="shared" si="1"/>
        <v>14760</v>
      </c>
      <c r="G32" s="64"/>
      <c r="H32" s="64"/>
      <c r="I32" s="64"/>
      <c r="J32" s="64">
        <f>SUM(J33:J35)</f>
        <v>14760</v>
      </c>
    </row>
    <row r="33" spans="1:10" s="60" customFormat="1" ht="26.45" customHeight="1">
      <c r="A33" s="125" t="s">
        <v>183</v>
      </c>
      <c r="B33" s="125" t="s">
        <v>765</v>
      </c>
      <c r="C33" s="125" t="s">
        <v>761</v>
      </c>
      <c r="D33" s="116" t="s">
        <v>752</v>
      </c>
      <c r="E33" s="62" t="s">
        <v>738</v>
      </c>
      <c r="F33" s="63">
        <f t="shared" si="1"/>
        <v>7200</v>
      </c>
      <c r="G33" s="64"/>
      <c r="H33" s="64"/>
      <c r="I33" s="64"/>
      <c r="J33" s="64">
        <v>7200</v>
      </c>
    </row>
    <row r="34" spans="1:10" s="60" customFormat="1" ht="26.45" customHeight="1">
      <c r="A34" s="125" t="s">
        <v>183</v>
      </c>
      <c r="B34" s="126" t="s">
        <v>765</v>
      </c>
      <c r="C34" s="125" t="s">
        <v>759</v>
      </c>
      <c r="D34" s="116" t="s">
        <v>753</v>
      </c>
      <c r="E34" s="62" t="s">
        <v>739</v>
      </c>
      <c r="F34" s="63">
        <f t="shared" si="1"/>
        <v>2000</v>
      </c>
      <c r="G34" s="64"/>
      <c r="H34" s="64"/>
      <c r="I34" s="64"/>
      <c r="J34" s="64">
        <v>2000</v>
      </c>
    </row>
    <row r="35" spans="1:10" s="60" customFormat="1" ht="26.45" customHeight="1">
      <c r="A35" s="126" t="s">
        <v>183</v>
      </c>
      <c r="B35" s="126" t="s">
        <v>765</v>
      </c>
      <c r="C35" s="126">
        <v>99</v>
      </c>
      <c r="D35" s="116" t="s">
        <v>754</v>
      </c>
      <c r="E35" s="62" t="s">
        <v>740</v>
      </c>
      <c r="F35" s="63">
        <f t="shared" si="1"/>
        <v>5560</v>
      </c>
      <c r="G35" s="64"/>
      <c r="H35" s="64"/>
      <c r="I35" s="64"/>
      <c r="J35" s="64">
        <v>5560</v>
      </c>
    </row>
    <row r="36" spans="1:10" s="113" customFormat="1" ht="26.45" customHeight="1">
      <c r="A36" s="130" t="s">
        <v>680</v>
      </c>
      <c r="B36" s="130"/>
      <c r="C36" s="130"/>
      <c r="D36" s="115" t="s">
        <v>773</v>
      </c>
      <c r="E36" s="109" t="s">
        <v>767</v>
      </c>
      <c r="F36" s="110">
        <f t="shared" si="1"/>
        <v>452</v>
      </c>
      <c r="G36" s="111"/>
      <c r="H36" s="111"/>
      <c r="I36" s="111"/>
      <c r="J36" s="111">
        <f>J37</f>
        <v>452</v>
      </c>
    </row>
    <row r="37" spans="1:10" s="65" customFormat="1" ht="26.45" customHeight="1">
      <c r="A37" s="125" t="s">
        <v>680</v>
      </c>
      <c r="B37" s="126" t="s">
        <v>761</v>
      </c>
      <c r="C37" s="125"/>
      <c r="D37" s="116" t="s">
        <v>755</v>
      </c>
      <c r="E37" s="62" t="s">
        <v>741</v>
      </c>
      <c r="F37" s="63">
        <f t="shared" si="1"/>
        <v>452</v>
      </c>
      <c r="G37" s="64"/>
      <c r="H37" s="64"/>
      <c r="I37" s="64"/>
      <c r="J37" s="64">
        <f>J38</f>
        <v>452</v>
      </c>
    </row>
    <row r="38" spans="1:10" s="65" customFormat="1" ht="26.45" customHeight="1">
      <c r="A38" s="126" t="s">
        <v>680</v>
      </c>
      <c r="B38" s="126" t="s">
        <v>761</v>
      </c>
      <c r="C38" s="126">
        <v>99</v>
      </c>
      <c r="D38" s="116" t="s">
        <v>756</v>
      </c>
      <c r="E38" s="62" t="s">
        <v>742</v>
      </c>
      <c r="F38" s="63">
        <f t="shared" si="1"/>
        <v>452</v>
      </c>
      <c r="G38" s="64"/>
      <c r="H38" s="64"/>
      <c r="I38" s="64"/>
      <c r="J38" s="64">
        <v>452</v>
      </c>
    </row>
    <row r="39" spans="1:10" s="112" customFormat="1" ht="26.45" customHeight="1">
      <c r="A39" s="130" t="s">
        <v>187</v>
      </c>
      <c r="B39" s="131"/>
      <c r="C39" s="130"/>
      <c r="D39" s="115" t="s">
        <v>774</v>
      </c>
      <c r="E39" s="109" t="s">
        <v>658</v>
      </c>
      <c r="F39" s="110">
        <f t="shared" si="1"/>
        <v>80.349999999999994</v>
      </c>
      <c r="G39" s="111">
        <f>G40+G42</f>
        <v>30.35</v>
      </c>
      <c r="H39" s="111">
        <f t="shared" ref="H39:J39" si="6">H40+H42</f>
        <v>30.35</v>
      </c>
      <c r="I39" s="111"/>
      <c r="J39" s="111">
        <f t="shared" si="6"/>
        <v>50</v>
      </c>
    </row>
    <row r="40" spans="1:10" s="60" customFormat="1" ht="26.45" customHeight="1">
      <c r="A40" s="126" t="s">
        <v>187</v>
      </c>
      <c r="B40" s="126" t="s">
        <v>764</v>
      </c>
      <c r="C40" s="126"/>
      <c r="D40" s="116" t="s">
        <v>659</v>
      </c>
      <c r="E40" s="62" t="s">
        <v>660</v>
      </c>
      <c r="F40" s="63">
        <f t="shared" si="1"/>
        <v>30.35</v>
      </c>
      <c r="G40" s="64">
        <f>G41</f>
        <v>30.35</v>
      </c>
      <c r="H40" s="64">
        <f>H41</f>
        <v>30.35</v>
      </c>
      <c r="I40" s="64"/>
      <c r="J40" s="64"/>
    </row>
    <row r="41" spans="1:10" s="60" customFormat="1" ht="26.45" customHeight="1">
      <c r="A41" s="127" t="s">
        <v>187</v>
      </c>
      <c r="B41" s="127" t="s">
        <v>764</v>
      </c>
      <c r="C41" s="127" t="s">
        <v>761</v>
      </c>
      <c r="D41" s="116" t="s">
        <v>661</v>
      </c>
      <c r="E41" s="62" t="s">
        <v>662</v>
      </c>
      <c r="F41" s="63">
        <f t="shared" si="1"/>
        <v>30.35</v>
      </c>
      <c r="G41" s="64">
        <f>H41+I41</f>
        <v>30.35</v>
      </c>
      <c r="H41" s="64">
        <v>30.35</v>
      </c>
      <c r="I41" s="64"/>
      <c r="J41" s="64"/>
    </row>
    <row r="42" spans="1:10" s="60" customFormat="1" ht="26.45" customHeight="1">
      <c r="A42" s="128" t="s">
        <v>187</v>
      </c>
      <c r="B42" s="128" t="s">
        <v>759</v>
      </c>
      <c r="C42" s="128"/>
      <c r="D42" s="116" t="s">
        <v>743</v>
      </c>
      <c r="E42" s="62" t="s">
        <v>744</v>
      </c>
      <c r="F42" s="63">
        <f t="shared" si="1"/>
        <v>50</v>
      </c>
      <c r="G42" s="64"/>
      <c r="H42" s="64"/>
      <c r="I42" s="64"/>
      <c r="J42" s="64">
        <f>J43</f>
        <v>50</v>
      </c>
    </row>
    <row r="43" spans="1:10" s="60" customFormat="1" ht="26.45" customHeight="1">
      <c r="A43" s="133" t="s">
        <v>187</v>
      </c>
      <c r="B43" s="133" t="s">
        <v>759</v>
      </c>
      <c r="C43" s="133" t="s">
        <v>761</v>
      </c>
      <c r="D43" s="134" t="s">
        <v>745</v>
      </c>
      <c r="E43" s="135" t="s">
        <v>746</v>
      </c>
      <c r="F43" s="63">
        <f t="shared" si="1"/>
        <v>50</v>
      </c>
      <c r="G43" s="64"/>
      <c r="H43" s="64"/>
      <c r="I43" s="64"/>
      <c r="J43" s="64">
        <v>50</v>
      </c>
    </row>
    <row r="44" spans="1:10" s="60" customFormat="1" ht="35.450000000000003" customHeight="1">
      <c r="A44" s="136" t="s">
        <v>663</v>
      </c>
      <c r="B44" s="136"/>
      <c r="C44" s="136"/>
      <c r="D44" s="136"/>
      <c r="E44" s="136"/>
      <c r="F44" s="132">
        <f>F7+F13+F10+F16+F27+F31+F36+F39</f>
        <v>27278.26</v>
      </c>
      <c r="G44" s="66">
        <f t="shared" ref="G44:J44" si="7">G7+G13+G10+G16+G27+G31+G36+G39</f>
        <v>428.26</v>
      </c>
      <c r="H44" s="66">
        <f t="shared" si="7"/>
        <v>371.23</v>
      </c>
      <c r="I44" s="66">
        <f t="shared" si="7"/>
        <v>57.03</v>
      </c>
      <c r="J44" s="66">
        <f t="shared" si="7"/>
        <v>26850</v>
      </c>
    </row>
    <row r="45" spans="1:10" ht="23.25" customHeight="1">
      <c r="A45" s="117" t="s">
        <v>668</v>
      </c>
      <c r="B45" s="117"/>
      <c r="C45" s="117"/>
      <c r="D45" s="117"/>
      <c r="E45" s="117"/>
      <c r="F45" s="117"/>
      <c r="G45" s="117"/>
    </row>
  </sheetData>
  <mergeCells count="11">
    <mergeCell ref="A3:J3"/>
    <mergeCell ref="A2:J2"/>
    <mergeCell ref="A45:G45"/>
    <mergeCell ref="A44:E44"/>
    <mergeCell ref="A5:C5"/>
    <mergeCell ref="D5:D6"/>
    <mergeCell ref="E5:E6"/>
    <mergeCell ref="F5:F6"/>
    <mergeCell ref="D4:J4"/>
    <mergeCell ref="G5:I5"/>
    <mergeCell ref="J5:J6"/>
  </mergeCells>
  <phoneticPr fontId="14" type="noConversion"/>
  <printOptions horizontalCentered="1"/>
  <pageMargins left="7.8000001609325409E-2" right="7.8000001609325409E-2" top="0.39300000667572021" bottom="7.8000001609325409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2025-08-23T00:44:41Z</dcterms:created>
  <dcterms:modified xsi:type="dcterms:W3CDTF">2025-08-23T09:01:48Z</dcterms:modified>
</cp:coreProperties>
</file>