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 sheetId="26" r:id="rId23"/>
    <sheet name="22项目支出绩效目标表" sheetId="24" r:id="rId24"/>
    <sheet name="23整体支出绩效目标表" sheetId="25" r:id="rId25"/>
  </sheets>
  <definedNames>
    <definedName name="_xlnm._FilterDatabase" localSheetId="22" hidden="1">'21专项清单 '!$A$9:$N$11</definedName>
  </definedNames>
  <calcPr calcId="144525"/>
</workbook>
</file>

<file path=xl/sharedStrings.xml><?xml version="1.0" encoding="utf-8"?>
<sst xmlns="http://schemas.openxmlformats.org/spreadsheetml/2006/main" count="2080" uniqueCount="758">
  <si>
    <t>2025年部门预算公开表</t>
  </si>
  <si>
    <t>单位编码：</t>
  </si>
  <si>
    <t>307001</t>
  </si>
  <si>
    <t>单位名称：</t>
  </si>
  <si>
    <t>临武县退役军人事务局本级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</si>
  <si>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</si>
  <si>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</si>
  <si>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</si>
  <si>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</si>
  <si>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</si>
  <si>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</si>
  <si>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</si>
  <si>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</si>
  <si>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</si>
  <si>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</si>
  <si>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</si>
  <si>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</si>
  <si>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</si>
  <si>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</si>
  <si>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</si>
  <si>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</si>
  <si>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</si>
  <si>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</si>
  <si>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</si>
  <si>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</si>
  <si>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</si>
  <si>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</si>
  <si>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</si>
  <si>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</si>
  <si>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</si>
  <si>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</si>
  <si>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单位：307001_临武县退役军人事务局本级</t>
  </si>
  <si>
    <t>金额单位：万元</t>
  </si>
  <si>
    <t>收入</t>
  </si>
  <si>
    <t>支出</t>
  </si>
  <si>
    <t>项目</t>
  </si>
  <si>
    <t>预算数</t>
  </si>
  <si>
    <t>项目（按功能分类）</t>
  </si>
  <si>
    <t>项目（按部门预算经济分类）</t>
  </si>
  <si>
    <t>项目（按政府预算经济分类）</t>
  </si>
  <si>
    <t>一、一般公共预算拨款收入</t>
  </si>
  <si>
    <t>涉军项目</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</si>
  <si>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</si>
  <si>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</si>
  <si>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</si>
  <si>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</si>
  <si>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</si>
  <si>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</si>
  <si>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</si>
  <si>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</si>
  <si>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</si>
  <si>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</si>
  <si>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</si>
  <si>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</si>
  <si>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</si>
  <si>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</si>
  <si>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</si>
  <si>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</si>
  <si>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</si>
  <si>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</si>
  <si>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3,374.83</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</si>
  <si>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</si>
  <si>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</si>
  <si>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</si>
  <si>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</si>
  <si>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</si>
  <si>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</si>
  <si>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</si>
  <si>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</si>
  <si>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</si>
  <si>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</si>
  <si>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</si>
  <si>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</si>
  <si>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</si>
  <si>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</si>
  <si>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</si>
  <si>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</si>
  <si>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</si>
  <si>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</si>
  <si>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</si>
  <si>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</si>
  <si>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</si>
  <si>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</si>
  <si>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</si>
  <si>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</si>
  <si>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</si>
  <si>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</si>
  <si>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</si>
  <si>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</si>
  <si>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</si>
  <si>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</si>
  <si>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</si>
  <si>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</si>
  <si>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</si>
  <si>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</si>
  <si>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</si>
  <si>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</si>
  <si>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</si>
  <si>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</si>
  <si>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</si>
  <si>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</si>
  <si>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</si>
  <si>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</si>
  <si>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</si>
  <si>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</si>
  <si>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</si>
  <si>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</si>
  <si>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</si>
  <si>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</si>
  <si>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</si>
  <si>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</si>
  <si>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</si>
  <si>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</si>
  <si>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</si>
  <si>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</si>
  <si>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</si>
  <si>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</si>
  <si>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</si>
  <si>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</si>
  <si>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</si>
  <si>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</si>
  <si>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</si>
  <si>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</si>
  <si>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</si>
  <si>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</si>
  <si>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</si>
  <si>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</si>
  <si>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</si>
  <si>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</si>
  <si>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</si>
  <si>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</si>
  <si>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</si>
  <si>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</si>
  <si>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</si>
  <si>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</si>
  <si>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</si>
  <si>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</si>
  <si>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</si>
  <si>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</si>
  <si>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</si>
  <si>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</si>
  <si>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</si>
  <si>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</si>
  <si>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</si>
  <si>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</si>
  <si>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</si>
  <si>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</si>
  <si>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</si>
  <si>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</si>
  <si>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</si>
  <si>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</si>
  <si>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</si>
  <si>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</si>
  <si>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</si>
  <si>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</si>
  <si>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</si>
  <si>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307</t>
  </si>
  <si>
    <t>临武县退役军人事务局</t>
  </si>
  <si>
    <t xml:space="preserve">  307001</t>
  </si>
  <si>
    <t xml:space="preserve">  临武县退役军人事务局本级</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</si>
  <si>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</si>
  <si>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</si>
  <si>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</si>
  <si>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</si>
  <si>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</si>
  <si>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</si>
  <si>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</si>
  <si>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</si>
  <si>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</si>
  <si>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</si>
  <si>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</si>
  <si>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</si>
  <si>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临武县退役军人事务局本级</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</si>
  <si>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</si>
  <si>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</si>
  <si>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</si>
  <si>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</si>
  <si>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</si>
  <si>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</si>
  <si>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</si>
  <si>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</si>
  <si>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06</t>
  </si>
  <si>
    <t xml:space="preserve">      2080506</t>
  </si>
  <si>
    <t xml:space="preserve">      机关事业单位职业年金缴费支出</t>
  </si>
  <si>
    <t>07</t>
  </si>
  <si>
    <t xml:space="preserve">     20807</t>
  </si>
  <si>
    <t xml:space="preserve">     就业补助</t>
  </si>
  <si>
    <t>99</t>
  </si>
  <si>
    <t xml:space="preserve">      2080799</t>
  </si>
  <si>
    <t xml:space="preserve">      其他就业补助支出</t>
  </si>
  <si>
    <t>08</t>
  </si>
  <si>
    <t xml:space="preserve">     20808</t>
  </si>
  <si>
    <t xml:space="preserve">     抚恤</t>
  </si>
  <si>
    <t>02</t>
  </si>
  <si>
    <t xml:space="preserve">      2080802</t>
  </si>
  <si>
    <t xml:space="preserve">      伤残抚恤</t>
  </si>
  <si>
    <t>03</t>
  </si>
  <si>
    <t xml:space="preserve">      2080803</t>
  </si>
  <si>
    <t xml:space="preserve">      在乡复员、退伍军人生活补助</t>
  </si>
  <si>
    <t xml:space="preserve">      2080805</t>
  </si>
  <si>
    <t xml:space="preserve">      义务兵优待</t>
  </si>
  <si>
    <t xml:space="preserve">      2080808</t>
  </si>
  <si>
    <t xml:space="preserve">     褒扬纪念</t>
  </si>
  <si>
    <t xml:space="preserve">      2080899</t>
  </si>
  <si>
    <t xml:space="preserve">      其他优抚支出</t>
  </si>
  <si>
    <t>09</t>
  </si>
  <si>
    <t xml:space="preserve">     20809</t>
  </si>
  <si>
    <t xml:space="preserve">     退役安置</t>
  </si>
  <si>
    <t>01</t>
  </si>
  <si>
    <t xml:space="preserve">      2080901</t>
  </si>
  <si>
    <t xml:space="preserve">      退役士兵安置</t>
  </si>
  <si>
    <t xml:space="preserve">      2080902</t>
  </si>
  <si>
    <t xml:space="preserve">      军队移交政府的离退休人员安置</t>
  </si>
  <si>
    <t>04</t>
  </si>
  <si>
    <t xml:space="preserve">      2080904</t>
  </si>
  <si>
    <t xml:space="preserve">      退役士兵管理教育</t>
  </si>
  <si>
    <t xml:space="preserve">      2080905</t>
  </si>
  <si>
    <t xml:space="preserve">      军队转业干部安置</t>
  </si>
  <si>
    <t xml:space="preserve">      2080999</t>
  </si>
  <si>
    <t xml:space="preserve">      其他退役安置支出</t>
  </si>
  <si>
    <t>11</t>
  </si>
  <si>
    <t xml:space="preserve">     20811</t>
  </si>
  <si>
    <t xml:space="preserve">     残疾人事业</t>
  </si>
  <si>
    <t xml:space="preserve">      2081199</t>
  </si>
  <si>
    <t xml:space="preserve">      其他残疾人事业支出</t>
  </si>
  <si>
    <t>27</t>
  </si>
  <si>
    <t xml:space="preserve">     20827</t>
  </si>
  <si>
    <t xml:space="preserve">     财政对其他社会保险基金的补助</t>
  </si>
  <si>
    <t xml:space="preserve">      2082701</t>
  </si>
  <si>
    <t xml:space="preserve">      财政对失业保险基金的补助</t>
  </si>
  <si>
    <t xml:space="preserve">      2082702</t>
  </si>
  <si>
    <t xml:space="preserve">      财政对工伤保险基金的补助</t>
  </si>
  <si>
    <t>28</t>
  </si>
  <si>
    <t xml:space="preserve">     20828</t>
  </si>
  <si>
    <t xml:space="preserve">     退役军人管理事务</t>
  </si>
  <si>
    <t xml:space="preserve">      2082801</t>
  </si>
  <si>
    <t xml:space="preserve">      行政运行</t>
  </si>
  <si>
    <t xml:space="preserve">      2082802</t>
  </si>
  <si>
    <t xml:space="preserve">     一般行政管理事务</t>
  </si>
  <si>
    <t xml:space="preserve">      2082804</t>
  </si>
  <si>
    <t xml:space="preserve">      拥军优属</t>
  </si>
  <si>
    <t xml:space="preserve">      2082899</t>
  </si>
  <si>
    <t xml:space="preserve">      其他退役军人事务管理支出</t>
  </si>
  <si>
    <t>210</t>
  </si>
  <si>
    <t xml:space="preserve">   210</t>
  </si>
  <si>
    <t xml:space="preserve">   卫生健康支出</t>
  </si>
  <si>
    <t xml:space="preserve">     21001</t>
  </si>
  <si>
    <t xml:space="preserve">     卫生健康管理事务</t>
  </si>
  <si>
    <t xml:space="preserve">     其他卫生健康管理事务支出</t>
  </si>
  <si>
    <t xml:space="preserve">     21011</t>
  </si>
  <si>
    <t xml:space="preserve">     行政事业单位医疗</t>
  </si>
  <si>
    <t xml:space="preserve">      2101101</t>
  </si>
  <si>
    <t xml:space="preserve">      行政单位医疗</t>
  </si>
  <si>
    <t>14</t>
  </si>
  <si>
    <t xml:space="preserve">     21014</t>
  </si>
  <si>
    <t xml:space="preserve">     优抚对象医疗</t>
  </si>
  <si>
    <t xml:space="preserve">      2101401</t>
  </si>
  <si>
    <t xml:space="preserve">      优抚对象医疗补助</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</si>
  <si>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</si>
  <si>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</si>
  <si>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</si>
  <si>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</si>
  <si>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</si>
  <si>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</si>
  <si>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</si>
  <si>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</si>
  <si>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</si>
  <si>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</si>
  <si>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</si>
  <si>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</si>
  <si>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</si>
  <si>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</si>
  <si>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</si>
  <si>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</si>
  <si>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</si>
  <si>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</si>
  <si>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</si>
  <si>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</si>
  <si>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</si>
  <si>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</si>
  <si>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</si>
  <si>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</si>
  <si>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</si>
  <si>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307001</t>
  </si>
  <si>
    <t xml:space="preserve">    机关事业单位基本养老保险缴费支出</t>
  </si>
  <si>
    <t xml:space="preserve">    机关事业单位职业年金缴费支出</t>
  </si>
  <si>
    <t xml:space="preserve">    其他就业补助支出</t>
  </si>
  <si>
    <t xml:space="preserve">    伤残抚恤</t>
  </si>
  <si>
    <t xml:space="preserve">    在乡复员、退伍军人生活补助</t>
  </si>
  <si>
    <t xml:space="preserve">    义务兵优待</t>
  </si>
  <si>
    <t xml:space="preserve">   褒扬纪念</t>
  </si>
  <si>
    <t xml:space="preserve">    其他优抚支出</t>
  </si>
  <si>
    <t xml:space="preserve">    退役士兵安置</t>
  </si>
  <si>
    <t xml:space="preserve">    军队移交政府的离退休人员安置</t>
  </si>
  <si>
    <t xml:space="preserve">    退役士兵管理教育</t>
  </si>
  <si>
    <t xml:space="preserve">    军队转业干部安置</t>
  </si>
  <si>
    <t xml:space="preserve">    其他退役安置支出</t>
  </si>
  <si>
    <t xml:space="preserve">    其他残疾人事业支出</t>
  </si>
  <si>
    <t xml:space="preserve">    财政对失业保险基金的补助</t>
  </si>
  <si>
    <t xml:space="preserve">    财政对工伤保险基金的补助</t>
  </si>
  <si>
    <t xml:space="preserve">    行政运行</t>
  </si>
  <si>
    <t xml:space="preserve">   一般行政管理事务</t>
  </si>
  <si>
    <t xml:space="preserve">    拥军优属</t>
  </si>
  <si>
    <t xml:space="preserve">    其他退役军人事务管理支出</t>
  </si>
  <si>
    <t xml:space="preserve">    其他卫生健康管理事务支出</t>
  </si>
  <si>
    <t xml:space="preserve">    行政单位医疗</t>
  </si>
  <si>
    <t xml:space="preserve">    优抚对象医疗补助</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</si>
  <si>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</si>
  <si>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</si>
  <si>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</si>
  <si>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</si>
  <si>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</si>
  <si>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</si>
  <si>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</si>
  <si>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</si>
  <si>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</si>
  <si>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</si>
  <si>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</si>
  <si>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</si>
  <si>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</si>
  <si>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</si>
  <si>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</si>
  <si>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</si>
  <si>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</si>
  <si>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</si>
  <si>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</si>
  <si>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（五）财政专户管理资金收入</t>
  </si>
  <si>
    <t>（六）上级财政补助收入</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</si>
  <si>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</si>
  <si>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</si>
  <si>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</si>
  <si>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</si>
  <si>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</si>
  <si>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</si>
  <si>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</si>
  <si>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</si>
  <si>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</si>
  <si>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</si>
  <si>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</si>
  <si>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</si>
  <si>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</si>
  <si>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20807</t>
  </si>
  <si>
    <t xml:space="preserve">    就业补助</t>
  </si>
  <si>
    <t xml:space="preserve">     2080799</t>
  </si>
  <si>
    <t xml:space="preserve">     其他就业补助支出</t>
  </si>
  <si>
    <t xml:space="preserve">    20808</t>
  </si>
  <si>
    <t xml:space="preserve">    抚恤</t>
  </si>
  <si>
    <t xml:space="preserve">     2080802</t>
  </si>
  <si>
    <t xml:space="preserve">     伤残抚恤</t>
  </si>
  <si>
    <t xml:space="preserve">     2080803</t>
  </si>
  <si>
    <t xml:space="preserve">     在乡复员、退伍军人生活补助</t>
  </si>
  <si>
    <t xml:space="preserve">     2080805</t>
  </si>
  <si>
    <t xml:space="preserve">     义务兵优待</t>
  </si>
  <si>
    <t xml:space="preserve">     2080808</t>
  </si>
  <si>
    <t xml:space="preserve">     2080899</t>
  </si>
  <si>
    <t xml:space="preserve">     其他优抚支出</t>
  </si>
  <si>
    <t xml:space="preserve">    20809</t>
  </si>
  <si>
    <t xml:space="preserve">    退役安置</t>
  </si>
  <si>
    <t xml:space="preserve">     2080901</t>
  </si>
  <si>
    <t xml:space="preserve">     退役士兵安置</t>
  </si>
  <si>
    <t xml:space="preserve">     2080902</t>
  </si>
  <si>
    <t xml:space="preserve">     军队移交政府的离退休人员安置</t>
  </si>
  <si>
    <t xml:space="preserve">     2080904</t>
  </si>
  <si>
    <t xml:space="preserve">     退役士兵管理教育</t>
  </si>
  <si>
    <t xml:space="preserve">     2080905</t>
  </si>
  <si>
    <t xml:space="preserve">     军队转业干部安置</t>
  </si>
  <si>
    <t xml:space="preserve">     2080999</t>
  </si>
  <si>
    <t xml:space="preserve">     其他退役安置支出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</si>
  <si>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</si>
  <si>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</si>
  <si>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</si>
  <si>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</si>
  <si>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</si>
  <si>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</si>
  <si>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2082701</t>
  </si>
  <si>
    <t xml:space="preserve">     财政对失业保险基金的补助</t>
  </si>
  <si>
    <t xml:space="preserve">     2082702</t>
  </si>
  <si>
    <t xml:space="preserve">     财政对工伤保险基金的补助</t>
  </si>
  <si>
    <t xml:space="preserve">    20828</t>
  </si>
  <si>
    <t xml:space="preserve">    退役军人管理事务</t>
  </si>
  <si>
    <t xml:space="preserve">     2082801</t>
  </si>
  <si>
    <t xml:space="preserve">     行政运行</t>
  </si>
  <si>
    <t xml:space="preserve">     2082802</t>
  </si>
  <si>
    <t xml:space="preserve">     2082804</t>
  </si>
  <si>
    <t xml:space="preserve">     拥军优属</t>
  </si>
  <si>
    <t xml:space="preserve">     2082899</t>
  </si>
  <si>
    <t xml:space="preserve">     其他退役军人事务管理支出</t>
  </si>
  <si>
    <t xml:space="preserve">  21001</t>
  </si>
  <si>
    <t xml:space="preserve">  卫生健康管理事务</t>
  </si>
  <si>
    <t xml:space="preserve">   2100199</t>
  </si>
  <si>
    <t xml:space="preserve">  其他卫生健康管理事务支出</t>
  </si>
  <si>
    <t xml:space="preserve">    21011</t>
  </si>
  <si>
    <t xml:space="preserve">    行政事业单位医疗</t>
  </si>
  <si>
    <t xml:space="preserve">     2101101</t>
  </si>
  <si>
    <t xml:space="preserve">     行政单位医疗</t>
  </si>
  <si>
    <t xml:space="preserve">    21014</t>
  </si>
  <si>
    <t xml:space="preserve">    优抚对象医疗</t>
  </si>
  <si>
    <t xml:space="preserve">     2101401</t>
  </si>
  <si>
    <t xml:space="preserve">     优抚对象医疗补助</t>
  </si>
  <si>
    <t xml:space="preserve">    22102</t>
  </si>
  <si>
    <t xml:space="preserve">    住房改革支出</t>
  </si>
  <si>
    <t xml:space="preserve">     2210201</t>
  </si>
  <si>
    <t xml:space="preserve">     住房公积金</t>
  </si>
  <si>
    <t>注：如本表格为空，则表示本年度未安排此项目。</t>
  </si>
  <si>
    <t>部门公开表08</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</si>
  <si>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</si>
  <si>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</si>
  <si>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</si>
  <si>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</si>
  <si>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</si>
  <si>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</si>
  <si>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</si>
  <si>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</si>
  <si>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</si>
  <si>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</si>
  <si>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</si>
  <si>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</si>
  <si>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</si>
  <si>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</si>
  <si>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</si>
  <si>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</si>
  <si>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</si>
  <si>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</si>
  <si>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</si>
  <si>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</si>
  <si>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</si>
  <si>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</si>
  <si>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</si>
  <si>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</si>
  <si>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</si>
  <si>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</si>
  <si>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</si>
  <si>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</si>
  <si>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</si>
  <si>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</si>
  <si>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</si>
  <si>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</si>
  <si>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</si>
  <si>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</si>
  <si>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</si>
  <si>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30207</t>
  </si>
  <si>
    <t xml:space="preserve">  邮电费</t>
  </si>
  <si>
    <t xml:space="preserve">  30211</t>
  </si>
  <si>
    <t xml:space="preserve">  差旅费</t>
  </si>
  <si>
    <t xml:space="preserve">  30213</t>
  </si>
  <si>
    <t xml:space="preserve">  维修（护）费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</si>
  <si>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</si>
  <si>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</si>
  <si>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</si>
  <si>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</si>
  <si>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</si>
  <si>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</si>
  <si>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</si>
  <si>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</si>
  <si>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</si>
  <si>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</si>
  <si>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30239</t>
  </si>
  <si>
    <t xml:space="preserve">  其他交通费用</t>
  </si>
  <si>
    <t xml:space="preserve">  30299</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</si>
  <si>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</si>
  <si>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</si>
  <si>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</si>
  <si>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</si>
  <si>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</si>
  <si>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</si>
  <si>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</si>
  <si>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</si>
  <si>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</si>
  <si>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</si>
  <si>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</si>
  <si>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</si>
  <si>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</si>
  <si>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</si>
  <si>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</si>
  <si>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劳务费</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</si>
  <si>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</si>
  <si>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</si>
  <si>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</si>
  <si>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</si>
  <si>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</si>
  <si>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</si>
  <si>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</si>
  <si>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</si>
  <si>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</si>
  <si>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</si>
  <si>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</si>
  <si>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</si>
  <si>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</si>
  <si>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</si>
  <si>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</si>
  <si>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</si>
  <si>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</si>
  <si>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</si>
  <si>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</si>
  <si>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</si>
  <si>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</si>
  <si>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</si>
  <si>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</si>
  <si>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</si>
  <si>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</si>
  <si>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</si>
  <si>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</si>
  <si>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</si>
  <si>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</si>
  <si>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</si>
  <si>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</si>
  <si>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</si>
  <si>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</si>
  <si>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</si>
  <si>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</si>
  <si>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</si>
  <si>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</si>
  <si>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</si>
  <si>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</si>
  <si>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</si>
  <si>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</si>
  <si>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</si>
  <si>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</si>
  <si>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</si>
  <si>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</si>
  <si>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</si>
  <si>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</si>
  <si>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</si>
  <si>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</si>
  <si>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</si>
  <si>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</si>
  <si>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</si>
  <si>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</si>
  <si>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</si>
  <si>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</si>
  <si>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</si>
  <si>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</si>
  <si>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</si>
  <si>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</si>
  <si>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</si>
  <si>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</si>
  <si>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</si>
  <si>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</si>
  <si>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</si>
  <si>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</si>
  <si>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</si>
  <si>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</si>
  <si>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</si>
  <si>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</si>
  <si>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</si>
  <si>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</si>
  <si>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</si>
  <si>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</si>
  <si>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</si>
  <si>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</si>
  <si>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</si>
  <si>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</si>
  <si>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</si>
  <si>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</si>
  <si>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</si>
  <si>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</si>
  <si>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</si>
  <si>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</si>
  <si>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</si>
  <si>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</si>
  <si>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</si>
  <si>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307001</t>
  </si>
  <si>
    <t>优抚专项支出</t>
  </si>
  <si>
    <t>退役安置支出</t>
  </si>
  <si>
    <t>其他退役军人管理事务</t>
  </si>
  <si>
    <t>部门公开表22</t>
  </si>
  <si>
    <t>单位（专项）名称</t>
  </si>
  <si>
    <t>资金总额</t>
  </si>
  <si>
    <t>实施期绩效目标</t>
  </si>
  <si>
    <t>绩效指标</t>
  </si>
  <si>
    <t>一级指标</t>
  </si>
  <si>
    <t>二级指标</t>
  </si>
  <si>
    <t>三级指标</t>
  </si>
  <si>
    <t>指标值</t>
  </si>
  <si>
    <t>指标值内容</t>
  </si>
  <si>
    <t>评（扣分标准）</t>
  </si>
  <si>
    <t>度量单位</t>
  </si>
  <si>
    <t>指标值类型</t>
  </si>
  <si>
    <t>备注</t>
  </si>
  <si>
    <t>该项目主要对优抚对象及时发放抚恤和生活补助经费，医疗补助经费，优抚对象护理及住院补助，义务兵优待金，大学生义务兵一次性奖励，义务兵赴边远地区补助，烈士父母特殊关爱资金，以及清明祭扫、国庆烈士纪念日活动经费，十八岿烈士陵园保护管理经费。</t>
  </si>
  <si>
    <t>成本指标</t>
  </si>
  <si>
    <t>经济成本指标</t>
  </si>
  <si>
    <t>优抚对象抚恤补助</t>
  </si>
  <si>
    <t>按照文件依据对符合政策的人员发放优抚补助等</t>
  </si>
  <si>
    <t>达到计划值得满分，否则按实际值/计划值*指标分值计分。</t>
  </si>
  <si>
    <t>万元</t>
  </si>
  <si>
    <t>≥</t>
  </si>
  <si>
    <t>优抚对象医疗保障经费</t>
  </si>
  <si>
    <t>按照文件依据对符合政策的人员发放医疗保障经费</t>
  </si>
  <si>
    <t>优抚对象护理及住院补助</t>
  </si>
  <si>
    <t>按照文件依据对符合政策的优抚对象发放护理及住院补助</t>
  </si>
  <si>
    <t>义务兵家庭优待金</t>
  </si>
  <si>
    <t>对义务兵定期发放优待金</t>
  </si>
  <si>
    <t>大学生义务兵一次性奖励</t>
  </si>
  <si>
    <t>对大学生义务兵发放一次性奖励</t>
  </si>
  <si>
    <t>义务兵赴边远地区补助</t>
  </si>
  <si>
    <t>进疆进藏奖励补助经费</t>
  </si>
  <si>
    <t>清明祭扫、国庆烈士纪念日活动经费</t>
  </si>
  <si>
    <t>开展褒扬纪念活动</t>
  </si>
  <si>
    <t>十八岿烈士陵园保护管理经费</t>
  </si>
  <si>
    <t>烈士陵园保护经费</t>
  </si>
  <si>
    <t>烈士父母特殊关爱资金</t>
  </si>
  <si>
    <t>社会成本指标</t>
  </si>
  <si>
    <t>无社会成本指标</t>
  </si>
  <si>
    <t>不影响社会成本</t>
  </si>
  <si>
    <t>定量</t>
  </si>
  <si>
    <t>生态环境成本指标</t>
  </si>
  <si>
    <t>无生态环境成本指标</t>
  </si>
  <si>
    <t>不影响生态环境成本指标</t>
  </si>
  <si>
    <t>产出指标</t>
  </si>
  <si>
    <t>数量指标</t>
  </si>
  <si>
    <t>优抚对象抚恤补助发放人数</t>
  </si>
  <si>
    <t>按照实际符合条件优抚对象人数</t>
  </si>
  <si>
    <t>人</t>
  </si>
  <si>
    <t>优抚对象医疗保障比例</t>
  </si>
  <si>
    <t>≥95%</t>
  </si>
  <si>
    <t>符合医疗补助条件、参加基本医疗保险、个人医疗费用负担较重的优抚对象中实际享受医疗补助人数的比例</t>
  </si>
  <si>
    <t>%</t>
  </si>
  <si>
    <t>优抚对象护理及住院补助发放人数</t>
  </si>
  <si>
    <t>义务兵家庭优待金发放人数</t>
  </si>
  <si>
    <t>按照实际符合义务兵家庭优待金的人数</t>
  </si>
  <si>
    <t>大学生义务兵一次性奖励发放人数</t>
  </si>
  <si>
    <t>符合大学生义务兵一次性奖励政策的发放人数</t>
  </si>
  <si>
    <t>义务兵赴边远地区补助发放人数</t>
  </si>
  <si>
    <t>符合义务兵赴边远地区补助政策的发放人数</t>
  </si>
  <si>
    <t>清明祭扫、国庆烈士纪念日活动次数</t>
  </si>
  <si>
    <t>次</t>
  </si>
  <si>
    <t>十八岿烈士陵园保护管理经费完成度</t>
  </si>
  <si>
    <t>烈士父母特殊关爱资金发放人数</t>
  </si>
  <si>
    <t>烈士父母人数</t>
  </si>
  <si>
    <t>质量指标</t>
  </si>
  <si>
    <t>补助发放准确率</t>
  </si>
  <si>
    <t>100</t>
  </si>
  <si>
    <t>及时下拨财政专款</t>
  </si>
  <si>
    <t>按照预算年度完成率10 0%得满分，否则按实际值/计划值*指标分值计分。</t>
  </si>
  <si>
    <t>时效指标</t>
  </si>
  <si>
    <t>发放及时率</t>
  </si>
  <si>
    <t>2025年内及时下拨财政专款</t>
  </si>
  <si>
    <t>及时下拨经费率100%得满分，否则按实际值/计划值*指标分值计分。</t>
  </si>
  <si>
    <t xml:space="preserve">效益指标 </t>
  </si>
  <si>
    <t>经济效益指标</t>
  </si>
  <si>
    <t>经济效益指标不适用</t>
  </si>
  <si>
    <t>无</t>
  </si>
  <si>
    <t>无经济效益指标</t>
  </si>
  <si>
    <t>定性</t>
  </si>
  <si>
    <t>社会效益指标</t>
  </si>
  <si>
    <t>保障优抚专项经费发放</t>
  </si>
  <si>
    <t>确保各类优待抚恤发放</t>
  </si>
  <si>
    <t>100%得满分，否则按实际值/计划值*指标分值计分。</t>
  </si>
  <si>
    <t>生态效益指标</t>
  </si>
  <si>
    <t>生态效益指标不适用</t>
  </si>
  <si>
    <t>无生态效益指标</t>
  </si>
  <si>
    <t>可持续影响指标</t>
  </si>
  <si>
    <t>为退役军人及优抚对象提供服务</t>
  </si>
  <si>
    <t>保障优抚对象生活、医疗等情况。</t>
  </si>
  <si>
    <t>满意度指标</t>
  </si>
  <si>
    <t>服务对象满意度指标</t>
  </si>
  <si>
    <t>退役军人满意度</t>
  </si>
  <si>
    <t>90</t>
  </si>
  <si>
    <t>服务对象满意度≥90%</t>
  </si>
  <si>
    <t>≥90%得满分，否则按实际值/计划值*指标分值计分。</t>
  </si>
  <si>
    <t xml:space="preserve">  退役安置支出</t>
  </si>
  <si>
    <t>退役安置支出包括政府安排工作退役士兵待安置期间生活费及社保费、自主就业退役士兵一次性地方经济补助、军休所服务机构人员及运转经费、自主就业退役士兵职业教育和技能培训、自主就业退役士兵适应性培训资金、1953年12月31日前入伍并在企业退休的退役士兵生活困难补助、市本级公益性岗位军队退役人员岗位补贴、企业军转干部补贴资金、机关单位工作已故退役军人遗属补助。</t>
  </si>
  <si>
    <t>政府安排工作退役士兵待安置期间生活费及社保费</t>
  </si>
  <si>
    <t>保障政府安排工作退役士兵待安置期间生活费及社保费</t>
  </si>
  <si>
    <t>自主就业退役士兵一次性地方经济补助</t>
  </si>
  <si>
    <t>及时发放自主就业退役士兵一次性地方经济补助</t>
  </si>
  <si>
    <t>军休所服务机构人员及运转经费资金</t>
  </si>
  <si>
    <t>军休人员工资，军休机构管理经费</t>
  </si>
  <si>
    <t>自主就业退役士兵职业教育和技能培训</t>
  </si>
  <si>
    <t>保障自主就业退役士兵职业教育和技能培训</t>
  </si>
  <si>
    <t>自主就业退役士兵适应性培训资金</t>
  </si>
  <si>
    <t>保障自主就业退役士兵适应性培训</t>
  </si>
  <si>
    <t>1953年12月31日前入伍并在企业退休的退役士兵生活困难补助</t>
  </si>
  <si>
    <t>保障1953年12月31日前入伍并在企业退休的退役士兵生活困难补助</t>
  </si>
  <si>
    <t>市本级公益性岗位军队退役人员岗位补贴</t>
  </si>
  <si>
    <t>保障市本级公益性岗位军队退役人员工资</t>
  </si>
  <si>
    <t>企业军转干部补贴资金</t>
  </si>
  <si>
    <t>保障企业军转干部补贴</t>
  </si>
  <si>
    <t>机关单位工作已故退役军人遗属补助</t>
  </si>
  <si>
    <t>保障机关单位工作已故退役军人遗属补助</t>
  </si>
  <si>
    <t>符合政府安排工作退役士兵待安置期间生活补助及社保费人数</t>
  </si>
  <si>
    <t>自主就业退役士兵一次性经济补助人数</t>
  </si>
  <si>
    <t>符合自主就业退役士兵一次性经济补助政策的人数</t>
  </si>
  <si>
    <t>军休所服务机构人员</t>
  </si>
  <si>
    <t>军休人员人数</t>
  </si>
  <si>
    <t>自主就业退役士兵职业教育和技能培训人数</t>
  </si>
  <si>
    <t>参加自主就业退役士兵职业教育和技能培训人数</t>
  </si>
  <si>
    <t>参加自主就业退役士兵适应性培训资金人数</t>
  </si>
  <si>
    <t>享受1953年12月31日前入伍并在企业退休的退役士兵生活困难补助人数</t>
  </si>
  <si>
    <t>市本级公益性岗位补贴</t>
  </si>
  <si>
    <t>市本级公益性岗位补贴人数</t>
  </si>
  <si>
    <t>发放企业军转干部补贴资金人数</t>
  </si>
  <si>
    <t>机关单位工作已故退役军人遗属补助人数</t>
  </si>
  <si>
    <t>反映补贴发放对象合规情况</t>
  </si>
  <si>
    <t>反映补贴及时、足额发放完成情况</t>
  </si>
  <si>
    <t>保障退役安置经费发放</t>
  </si>
  <si>
    <t>促进社会和谐</t>
  </si>
  <si>
    <t>保障优抚对象特殊补贴待遇，促进社会和谐</t>
  </si>
  <si>
    <t>保障优抚对象工资、生活补助、社保等情况。</t>
  </si>
  <si>
    <t xml:space="preserve">  其他退役军人管理事务</t>
  </si>
  <si>
    <t>其他退役军人管理事务包括“双带双促”聘用履职经费、现役军人立功受奖奖励金、生活困难退役军人帮扶救助资金、退役军人走访活动经费、县退役军人服务中心运转经费、退役事务专项经费、预安残疾人保障金。</t>
  </si>
  <si>
    <t>“双带双促”聘用履职经费</t>
  </si>
  <si>
    <t>现役军人立功受奖奖励金</t>
  </si>
  <si>
    <t>现役军人立功受奖奖励金和牌匾费</t>
  </si>
  <si>
    <t>生活困难退役军人帮扶救助资金</t>
  </si>
  <si>
    <t>对生活困难退役军人发放帮扶救助</t>
  </si>
  <si>
    <t>退役军人走访活动经费</t>
  </si>
  <si>
    <t>春节、八一走访慰问</t>
  </si>
  <si>
    <t>县退役军人服务中心运转经费</t>
  </si>
  <si>
    <t>乡镇服务站运转和县级退役军人服务中心运行</t>
  </si>
  <si>
    <t>退役事务专项经费</t>
  </si>
  <si>
    <t>优抚对象年度确认、人员类别认定、双拥等工作</t>
  </si>
  <si>
    <t>预安残疾人保障金</t>
  </si>
  <si>
    <t>残疾人保障金</t>
  </si>
  <si>
    <t>“双带双促”聘用履职人数</t>
  </si>
  <si>
    <t>现役军人立功受奖人数</t>
  </si>
  <si>
    <t>享受现役军人立功受奖奖励金人数</t>
  </si>
  <si>
    <t>生活困难退役军人帮扶救助人数</t>
  </si>
  <si>
    <t>走访人数</t>
  </si>
  <si>
    <t>八一、春节走访慰问人数</t>
  </si>
  <si>
    <t>县退役军人服务中心和服务站个数</t>
  </si>
  <si>
    <t>个</t>
  </si>
  <si>
    <t>使用退役事务专项经费人数</t>
  </si>
  <si>
    <t>局机关和县退役军人服务中心人数</t>
  </si>
  <si>
    <t>支付残疾人保障金次数</t>
  </si>
  <si>
    <t>按时缴纳残疾人保障金</t>
  </si>
  <si>
    <t>确保各类退役军人管理事务资金准确发放</t>
  </si>
  <si>
    <t>反映资金及时、足额发放完成情况</t>
  </si>
  <si>
    <t>保障政策落实维护社会稳定</t>
  </si>
  <si>
    <t>提高社会影响力</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</si>
  <si>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</si>
  <si>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</si>
  <si>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</si>
  <si>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</si>
  <si>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</si>
  <si>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</si>
  <si>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</si>
  <si>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</si>
  <si>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</si>
  <si>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</si>
  <si>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</si>
  <si>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根据各级党委、政府下达的工作任务及本部门发展规划，完成抚恤、安置资金的发放保障了优抚对象的基本生活及保障退役军人的待遇，进一步增强广大退役军人的获得感、荣誉感和归属感，提高了退役军人和其他优抚对象服务保障水平，体现了党和政府对退役军人的关心，维护社会稳定，促进社会和谐。</t>
  </si>
  <si>
    <t>财政投入行政运行经费</t>
  </si>
  <si>
    <t>人员及公用日常办公行政运行经费</t>
  </si>
  <si>
    <t>≤</t>
  </si>
  <si>
    <t>对不同政策退役军人发放优抚、安置补助</t>
  </si>
  <si>
    <t>无生态环境成本</t>
  </si>
  <si>
    <t>人员经费及公用日常办公行政运行经费</t>
  </si>
  <si>
    <t>发放优抚、退役安置等补助项目个数</t>
  </si>
  <si>
    <t>各项补助发放时间</t>
  </si>
  <si>
    <t>年</t>
  </si>
  <si>
    <t>不定期发放各项补助</t>
  </si>
  <si>
    <t>维护社会稳定，促进社会和谐</t>
  </si>
  <si>
    <t>让退役军人成为全社会尊重的人</t>
  </si>
  <si>
    <t>长期</t>
  </si>
  <si>
    <t>提升退役军人荣誉感</t>
  </si>
  <si>
    <t>反映服务对象对部门工作完成情况的满意度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</si>
</sst>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36">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sz val="8.25"/>
      <color rgb="FF000000"/>
      <name val="SimSun"/>
      <charset val="134"/>
    </font>
    <font>
      <b/>
      <sz val="9"/>
      <name val="SimSun"/>
      <charset val="134"/>
    </font>
    <font>
      <b/>
      <sz val="19"/>
      <name val="SimSun"/>
      <charset val="134"/>
    </font>
    <font>
      <b/>
      <sz val="7"/>
      <name val="SimSun"/>
      <charset val="134"/>
    </font>
    <font>
      <sz val="8"/>
      <name val="SimSun"/>
      <charset val="134"/>
    </font>
    <font>
      <sz val="8"/>
      <color indexed="8"/>
      <name val="宋体"/>
      <charset val="1"/>
      <scheme val="minor"/>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auto="1"/>
      </left>
      <right/>
      <top/>
      <bottom/>
      <diagonal/>
    </border>
    <border>
      <left style="thin">
        <color auto="1"/>
      </left>
      <right style="thin">
        <color auto="1"/>
      </right>
      <top style="thin">
        <color auto="1"/>
      </top>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15"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16"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8" borderId="16"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0" fillId="10" borderId="0" applyNumberFormat="0" applyBorder="0" applyAlignment="0" applyProtection="0">
      <alignment vertical="center"/>
    </xf>
    <xf numFmtId="0" fontId="23" fillId="0" borderId="18" applyNumberFormat="0" applyFill="0" applyAlignment="0" applyProtection="0">
      <alignment vertical="center"/>
    </xf>
    <xf numFmtId="0" fontId="20" fillId="11" borderId="0" applyNumberFormat="0" applyBorder="0" applyAlignment="0" applyProtection="0">
      <alignment vertical="center"/>
    </xf>
    <xf numFmtId="0" fontId="29" fillId="12" borderId="19" applyNumberFormat="0" applyAlignment="0" applyProtection="0">
      <alignment vertical="center"/>
    </xf>
    <xf numFmtId="0" fontId="30" fillId="12" borderId="15" applyNumberFormat="0" applyAlignment="0" applyProtection="0">
      <alignment vertical="center"/>
    </xf>
    <xf numFmtId="0" fontId="31" fillId="13" borderId="20"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cellStyleXfs>
  <cellXfs count="224">
    <xf numFmtId="0" fontId="0" fillId="0" borderId="0" xfId="0" applyFont="1">
      <alignment vertical="center"/>
    </xf>
    <xf numFmtId="0" fontId="0" fillId="0" borderId="0" xfId="0" applyFont="1" applyFill="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Fill="1" applyBorder="1" applyAlignment="1">
      <alignment vertical="center" wrapText="1"/>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5"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1" xfId="0" applyFont="1" applyFill="1" applyBorder="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7" fillId="0" borderId="0" xfId="0" applyFont="1" applyFill="1" applyBorder="1" applyAlignment="1">
      <alignment horizontal="right" vertical="center" wrapText="1"/>
    </xf>
    <xf numFmtId="0" fontId="5" fillId="0" borderId="6" xfId="0" applyFont="1" applyFill="1" applyBorder="1" applyAlignment="1">
      <alignment vertical="center" wrapText="1"/>
    </xf>
    <xf numFmtId="0" fontId="0" fillId="0" borderId="0" xfId="0" applyFont="1" applyAlignment="1">
      <alignment horizontal="center" vertical="center"/>
    </xf>
    <xf numFmtId="0" fontId="1" fillId="0" borderId="0"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4" fillId="0" borderId="5" xfId="0" applyFont="1" applyBorder="1" applyAlignment="1">
      <alignment horizontal="center" vertical="center" wrapText="1"/>
    </xf>
    <xf numFmtId="0" fontId="9" fillId="0" borderId="5" xfId="0" applyFont="1" applyBorder="1" applyAlignment="1">
      <alignment horizontal="left" vertical="center" wrapText="1"/>
    </xf>
    <xf numFmtId="4" fontId="9" fillId="0" borderId="5" xfId="0" applyNumberFormat="1" applyFont="1" applyBorder="1" applyAlignment="1">
      <alignment vertical="center" wrapText="1"/>
    </xf>
    <xf numFmtId="0" fontId="9" fillId="0" borderId="5" xfId="0" applyFont="1" applyBorder="1" applyAlignment="1">
      <alignment vertical="center" wrapText="1"/>
    </xf>
    <xf numFmtId="0" fontId="9" fillId="0" borderId="5" xfId="0" applyFont="1" applyBorder="1" applyAlignment="1">
      <alignment horizontal="center" vertical="center" wrapText="1"/>
    </xf>
    <xf numFmtId="0" fontId="5" fillId="0" borderId="5" xfId="0" applyFont="1" applyBorder="1" applyAlignment="1">
      <alignment horizontal="center" vertical="center" wrapText="1"/>
    </xf>
    <xf numFmtId="4" fontId="5"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5" fillId="0" borderId="5" xfId="0" applyFont="1" applyBorder="1" applyAlignment="1">
      <alignment vertical="center" wrapText="1"/>
    </xf>
    <xf numFmtId="176" fontId="5" fillId="0" borderId="5" xfId="0" applyNumberFormat="1" applyFont="1" applyBorder="1" applyAlignment="1">
      <alignment horizontal="center" vertical="center" wrapText="1"/>
    </xf>
    <xf numFmtId="49" fontId="11" fillId="0" borderId="5" xfId="0" applyNumberFormat="1" applyFont="1" applyBorder="1" applyAlignment="1">
      <alignment vertical="center" wrapText="1"/>
    </xf>
    <xf numFmtId="49" fontId="11" fillId="0"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7" fillId="0" borderId="0" xfId="0" applyFont="1" applyBorder="1" applyAlignment="1">
      <alignment horizontal="right" vertical="center" wrapText="1"/>
    </xf>
    <xf numFmtId="49" fontId="11" fillId="0" borderId="5" xfId="0" applyNumberFormat="1" applyFont="1" applyBorder="1" applyAlignment="1">
      <alignment horizontal="left" vertical="center" wrapText="1"/>
    </xf>
    <xf numFmtId="49" fontId="11" fillId="0" borderId="5" xfId="0" applyNumberFormat="1" applyFont="1" applyBorder="1" applyAlignment="1">
      <alignment horizontal="center" vertical="center" wrapText="1"/>
    </xf>
    <xf numFmtId="0" fontId="12"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4" fontId="9" fillId="0" borderId="1" xfId="0" applyNumberFormat="1" applyFont="1" applyFill="1" applyBorder="1" applyAlignment="1">
      <alignment vertical="center" wrapText="1"/>
    </xf>
    <xf numFmtId="0" fontId="9" fillId="0" borderId="1" xfId="0" applyFont="1" applyFill="1" applyBorder="1" applyAlignment="1">
      <alignment horizontal="left" vertical="center" wrapText="1"/>
    </xf>
    <xf numFmtId="0" fontId="5" fillId="0" borderId="5" xfId="0" applyFont="1" applyFill="1" applyBorder="1" applyAlignment="1">
      <alignment vertical="center" wrapText="1"/>
    </xf>
    <xf numFmtId="4" fontId="5" fillId="0" borderId="1" xfId="0" applyNumberFormat="1" applyFont="1" applyFill="1" applyBorder="1" applyAlignment="1">
      <alignment horizontal="right" vertical="center" wrapText="1"/>
    </xf>
    <xf numFmtId="0" fontId="1" fillId="0" borderId="0" xfId="0" applyFont="1" applyFill="1" applyBorder="1" applyAlignment="1">
      <alignment horizontal="right" vertical="center" wrapText="1"/>
    </xf>
    <xf numFmtId="0" fontId="1" fillId="0" borderId="0" xfId="0" applyFont="1" applyBorder="1" applyAlignment="1">
      <alignment horizontal="right" vertical="center" wrapText="1"/>
    </xf>
    <xf numFmtId="0" fontId="12"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4" fontId="9" fillId="0" borderId="1" xfId="0" applyNumberFormat="1" applyFont="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 fontId="5" fillId="0" borderId="1" xfId="0" applyNumberFormat="1" applyFont="1" applyBorder="1" applyAlignment="1">
      <alignment vertical="center" wrapText="1"/>
    </xf>
    <xf numFmtId="4" fontId="5" fillId="0" borderId="1" xfId="0" applyNumberFormat="1" applyFont="1" applyBorder="1" applyAlignment="1">
      <alignment horizontal="right" vertical="center" wrapText="1"/>
    </xf>
    <xf numFmtId="0" fontId="1" fillId="0" borderId="0" xfId="0" applyFont="1" applyFill="1" applyBorder="1" applyAlignment="1">
      <alignment vertical="center" wrapText="1"/>
    </xf>
    <xf numFmtId="0" fontId="0" fillId="0" borderId="0" xfId="0" applyFont="1" applyFill="1">
      <alignment vertical="center"/>
    </xf>
    <xf numFmtId="0" fontId="1" fillId="0" borderId="0" xfId="0" applyFont="1" applyFill="1" applyBorder="1" applyAlignment="1">
      <alignment horizontal="right" vertical="center" wrapText="1"/>
    </xf>
    <xf numFmtId="0" fontId="12"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Fill="1" applyBorder="1" applyAlignment="1">
      <alignment horizontal="right" vertical="center" wrapText="1"/>
    </xf>
    <xf numFmtId="4" fontId="9" fillId="0" borderId="1" xfId="0" applyNumberFormat="1" applyFont="1" applyFill="1" applyBorder="1" applyAlignment="1">
      <alignment vertical="center" wrapText="1"/>
    </xf>
    <xf numFmtId="4" fontId="5" fillId="0" borderId="1" xfId="0" applyNumberFormat="1" applyFont="1" applyFill="1" applyBorder="1" applyAlignment="1">
      <alignment vertical="center" wrapText="1"/>
    </xf>
    <xf numFmtId="4" fontId="5" fillId="0" borderId="1" xfId="0" applyNumberFormat="1" applyFont="1" applyFill="1" applyBorder="1" applyAlignment="1">
      <alignment horizontal="right" vertical="center" wrapText="1"/>
    </xf>
    <xf numFmtId="0" fontId="9"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2"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7" fillId="0" borderId="0" xfId="0" applyFont="1" applyFill="1" applyAlignment="1">
      <alignment horizontal="left"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1" xfId="0" applyFont="1" applyFill="1" applyBorder="1" applyAlignment="1">
      <alignment vertical="center" wrapText="1"/>
    </xf>
    <xf numFmtId="4" fontId="9" fillId="0" borderId="1" xfId="0" applyNumberFormat="1" applyFont="1" applyFill="1" applyBorder="1" applyAlignment="1">
      <alignment horizontal="righ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7" fillId="0" borderId="0" xfId="0" applyFont="1" applyFill="1" applyAlignment="1">
      <alignment horizontal="center" vertical="center" wrapText="1"/>
    </xf>
    <xf numFmtId="4" fontId="9"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8" fillId="0" borderId="0" xfId="0" applyFont="1" applyFill="1" applyBorder="1" applyAlignment="1">
      <alignment horizontal="center" vertical="center" wrapText="1"/>
    </xf>
    <xf numFmtId="0" fontId="9" fillId="0" borderId="5" xfId="0" applyFont="1" applyFill="1" applyBorder="1" applyAlignment="1">
      <alignment vertical="center" wrapText="1"/>
    </xf>
    <xf numFmtId="4" fontId="9" fillId="0" borderId="5" xfId="0" applyNumberFormat="1" applyFont="1" applyFill="1" applyBorder="1" applyAlignment="1">
      <alignment vertical="center" wrapText="1"/>
    </xf>
    <xf numFmtId="0" fontId="9" fillId="0" borderId="7" xfId="0" applyFont="1" applyFill="1" applyBorder="1" applyAlignment="1">
      <alignment vertical="center" wrapText="1"/>
    </xf>
    <xf numFmtId="0" fontId="9" fillId="0" borderId="7" xfId="0" applyFont="1" applyFill="1" applyBorder="1" applyAlignment="1">
      <alignment horizontal="left" vertical="center" wrapText="1"/>
    </xf>
    <xf numFmtId="4" fontId="9" fillId="0" borderId="7" xfId="0" applyNumberFormat="1" applyFont="1" applyFill="1" applyBorder="1" applyAlignment="1">
      <alignment vertical="center" wrapText="1"/>
    </xf>
    <xf numFmtId="4" fontId="9" fillId="0" borderId="7" xfId="0" applyNumberFormat="1" applyFont="1" applyFill="1" applyBorder="1" applyAlignment="1">
      <alignment horizontal="right" vertical="center" wrapText="1"/>
    </xf>
    <xf numFmtId="4" fontId="9" fillId="0" borderId="8" xfId="0" applyNumberFormat="1" applyFont="1" applyFill="1" applyBorder="1" applyAlignment="1">
      <alignment vertical="center" wrapText="1"/>
    </xf>
    <xf numFmtId="4" fontId="9" fillId="0" borderId="9" xfId="0" applyNumberFormat="1" applyFont="1" applyFill="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177" fontId="9" fillId="0" borderId="1" xfId="0" applyNumberFormat="1" applyFont="1" applyFill="1" applyBorder="1" applyAlignment="1">
      <alignment horizontal="right" vertical="center" wrapText="1"/>
    </xf>
    <xf numFmtId="0" fontId="5" fillId="0" borderId="1" xfId="0" applyFont="1" applyBorder="1" applyAlignment="1">
      <alignment horizontal="left" vertical="center" wrapText="1"/>
    </xf>
    <xf numFmtId="177" fontId="5" fillId="0" borderId="1" xfId="0" applyNumberFormat="1" applyFont="1" applyFill="1" applyBorder="1" applyAlignment="1">
      <alignment horizontal="right" vertical="center" wrapText="1"/>
    </xf>
    <xf numFmtId="0" fontId="9" fillId="0" borderId="1" xfId="0" applyFont="1" applyBorder="1" applyAlignment="1">
      <alignment horizontal="center" vertical="center" wrapText="1"/>
    </xf>
    <xf numFmtId="4" fontId="10" fillId="0" borderId="1" xfId="0" applyNumberFormat="1" applyFont="1" applyFill="1" applyBorder="1" applyAlignment="1">
      <alignment horizontal="right" vertical="center" wrapText="1"/>
    </xf>
    <xf numFmtId="0" fontId="9" fillId="2" borderId="1" xfId="0" applyFont="1" applyFill="1" applyBorder="1" applyAlignment="1">
      <alignment horizontal="center" vertical="center" wrapText="1"/>
    </xf>
    <xf numFmtId="4" fontId="9" fillId="0" borderId="1" xfId="0" applyNumberFormat="1" applyFont="1" applyFill="1" applyBorder="1" applyAlignment="1">
      <alignment horizontal="right" vertical="center" wrapText="1"/>
    </xf>
    <xf numFmtId="0" fontId="5" fillId="2" borderId="1"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xf>
    <xf numFmtId="4" fontId="10" fillId="0" borderId="2" xfId="0" applyNumberFormat="1" applyFont="1" applyFill="1" applyBorder="1" applyAlignment="1">
      <alignment horizontal="right" vertical="center" wrapText="1"/>
    </xf>
    <xf numFmtId="4" fontId="5" fillId="0" borderId="2" xfId="0" applyNumberFormat="1" applyFont="1" applyFill="1" applyBorder="1" applyAlignment="1">
      <alignment vertical="center" wrapText="1"/>
    </xf>
    <xf numFmtId="4" fontId="5" fillId="0" borderId="2" xfId="0" applyNumberFormat="1" applyFont="1" applyFill="1" applyBorder="1" applyAlignment="1">
      <alignment horizontal="right" vertical="center" wrapText="1"/>
    </xf>
    <xf numFmtId="0" fontId="9" fillId="0" borderId="4" xfId="0" applyFont="1" applyBorder="1" applyAlignment="1">
      <alignment horizontal="center" vertical="center" wrapText="1"/>
    </xf>
    <xf numFmtId="0" fontId="9" fillId="0" borderId="5" xfId="0" applyFont="1" applyFill="1" applyBorder="1" applyAlignment="1">
      <alignment vertical="center" wrapText="1"/>
    </xf>
    <xf numFmtId="4" fontId="10" fillId="0" borderId="5" xfId="0" applyNumberFormat="1" applyFont="1" applyFill="1" applyBorder="1" applyAlignment="1">
      <alignment horizontal="right" vertical="center" wrapText="1"/>
    </xf>
    <xf numFmtId="4" fontId="9" fillId="0" borderId="5" xfId="0" applyNumberFormat="1" applyFont="1" applyFill="1" applyBorder="1" applyAlignment="1">
      <alignment vertical="center" wrapText="1"/>
    </xf>
    <xf numFmtId="0" fontId="5" fillId="2"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vertical="center" wrapText="1"/>
    </xf>
    <xf numFmtId="4" fontId="5" fillId="0" borderId="5" xfId="0" applyNumberFormat="1" applyFont="1" applyFill="1" applyBorder="1" applyAlignment="1">
      <alignment vertical="center" wrapText="1"/>
    </xf>
    <xf numFmtId="4" fontId="5" fillId="0" borderId="5" xfId="0" applyNumberFormat="1" applyFont="1" applyFill="1" applyBorder="1" applyAlignment="1">
      <alignment horizontal="right" vertical="center" wrapText="1"/>
    </xf>
    <xf numFmtId="4" fontId="9" fillId="0" borderId="5" xfId="0" applyNumberFormat="1" applyFont="1" applyFill="1" applyBorder="1" applyAlignment="1">
      <alignment horizontal="right" vertical="center" wrapText="1"/>
    </xf>
    <xf numFmtId="49" fontId="5" fillId="0" borderId="5" xfId="0" applyNumberFormat="1" applyFont="1" applyFill="1" applyBorder="1" applyAlignment="1">
      <alignment horizontal="left" vertical="center" wrapText="1"/>
    </xf>
    <xf numFmtId="0" fontId="9" fillId="0" borderId="3" xfId="0" applyFont="1" applyFill="1" applyBorder="1" applyAlignment="1">
      <alignment vertical="center" wrapText="1"/>
    </xf>
    <xf numFmtId="4" fontId="10" fillId="0" borderId="3" xfId="0" applyNumberFormat="1" applyFont="1" applyFill="1" applyBorder="1" applyAlignment="1">
      <alignment horizontal="right" vertical="center" wrapText="1"/>
    </xf>
    <xf numFmtId="4" fontId="9" fillId="0" borderId="3" xfId="0" applyNumberFormat="1" applyFont="1" applyFill="1" applyBorder="1" applyAlignment="1">
      <alignment vertical="center" wrapText="1"/>
    </xf>
    <xf numFmtId="0" fontId="5" fillId="0" borderId="0" xfId="0" applyFont="1" applyFill="1" applyBorder="1" applyAlignment="1">
      <alignment vertical="center" wrapText="1"/>
    </xf>
    <xf numFmtId="4" fontId="9" fillId="0" borderId="10" xfId="0" applyNumberFormat="1" applyFont="1" applyFill="1" applyBorder="1" applyAlignment="1">
      <alignment vertical="center" wrapText="1"/>
    </xf>
    <xf numFmtId="0" fontId="5" fillId="0" borderId="2" xfId="0" applyFont="1" applyBorder="1" applyAlignment="1">
      <alignment vertical="center" wrapText="1"/>
    </xf>
    <xf numFmtId="0" fontId="5" fillId="0" borderId="2" xfId="0" applyFont="1" applyFill="1" applyBorder="1" applyAlignment="1">
      <alignment vertical="center" wrapText="1"/>
    </xf>
    <xf numFmtId="4" fontId="5" fillId="0" borderId="2" xfId="0" applyNumberFormat="1" applyFont="1" applyFill="1" applyBorder="1" applyAlignment="1">
      <alignment horizontal="right" vertical="center" wrapText="1"/>
    </xf>
    <xf numFmtId="4" fontId="5" fillId="0" borderId="5" xfId="0" applyNumberFormat="1" applyFont="1" applyFill="1" applyBorder="1" applyAlignment="1">
      <alignment horizontal="right" vertical="center" wrapText="1"/>
    </xf>
    <xf numFmtId="4" fontId="9" fillId="0" borderId="5" xfId="0" applyNumberFormat="1" applyFont="1" applyBorder="1" applyAlignment="1">
      <alignment horizontal="right" vertical="center" wrapText="1"/>
    </xf>
    <xf numFmtId="0" fontId="7" fillId="0" borderId="0" xfId="0" applyFont="1" applyFill="1" applyAlignment="1">
      <alignment horizontal="left" vertical="center"/>
    </xf>
    <xf numFmtId="0" fontId="9" fillId="0" borderId="5" xfId="0" applyFont="1" applyFill="1" applyBorder="1" applyAlignment="1">
      <alignment horizontal="center" vertical="center" wrapText="1"/>
    </xf>
    <xf numFmtId="0" fontId="9" fillId="0" borderId="7" xfId="0" applyFont="1" applyFill="1" applyBorder="1" applyAlignment="1">
      <alignment vertical="center" wrapText="1"/>
    </xf>
    <xf numFmtId="4" fontId="9" fillId="0" borderId="7" xfId="0" applyNumberFormat="1" applyFont="1" applyFill="1" applyBorder="1" applyAlignment="1">
      <alignment vertical="center" wrapText="1"/>
    </xf>
    <xf numFmtId="0" fontId="1" fillId="0" borderId="1" xfId="0" applyFont="1" applyFill="1" applyBorder="1" applyAlignment="1">
      <alignment horizontal="left" vertical="center" wrapText="1"/>
    </xf>
    <xf numFmtId="49" fontId="5" fillId="0" borderId="1" xfId="0" applyNumberFormat="1" applyFont="1" applyFill="1" applyBorder="1" applyAlignment="1">
      <alignment vertical="center" wrapText="1"/>
    </xf>
    <xf numFmtId="0" fontId="7" fillId="0" borderId="0" xfId="0" applyFont="1" applyFill="1" applyBorder="1" applyAlignment="1">
      <alignment vertical="center"/>
    </xf>
    <xf numFmtId="4" fontId="9" fillId="0" borderId="7" xfId="0" applyNumberFormat="1" applyFont="1" applyFill="1" applyBorder="1" applyAlignment="1">
      <alignment horizontal="right" vertical="center" wrapText="1"/>
    </xf>
    <xf numFmtId="0" fontId="1"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9" fillId="0" borderId="5" xfId="0" applyFont="1" applyFill="1" applyBorder="1" applyAlignment="1">
      <alignment horizontal="left" vertical="center" wrapText="1"/>
    </xf>
    <xf numFmtId="0" fontId="9" fillId="0" borderId="5" xfId="0" applyFont="1" applyFill="1" applyBorder="1" applyAlignment="1">
      <alignment vertical="center" wrapText="1"/>
    </xf>
    <xf numFmtId="0" fontId="9"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vertical="center" wrapText="1"/>
    </xf>
    <xf numFmtId="0" fontId="1" fillId="0" borderId="5"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vertical="center" wrapText="1"/>
    </xf>
    <xf numFmtId="4" fontId="5" fillId="0" borderId="7" xfId="0" applyNumberFormat="1"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4" fontId="9" fillId="0" borderId="11" xfId="0" applyNumberFormat="1" applyFont="1" applyFill="1" applyBorder="1" applyAlignment="1">
      <alignment horizontal="right" vertical="center" wrapText="1"/>
    </xf>
    <xf numFmtId="0" fontId="5" fillId="0" borderId="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3" xfId="0" applyFont="1" applyFill="1" applyBorder="1" applyAlignment="1">
      <alignment horizontal="left" vertical="center" wrapText="1"/>
    </xf>
    <xf numFmtId="49" fontId="5" fillId="0" borderId="13" xfId="0" applyNumberFormat="1" applyFont="1" applyFill="1" applyBorder="1" applyAlignment="1">
      <alignment vertical="center" wrapText="1"/>
    </xf>
    <xf numFmtId="4" fontId="9" fillId="0" borderId="13" xfId="0" applyNumberFormat="1" applyFont="1" applyFill="1" applyBorder="1" applyAlignment="1">
      <alignment horizontal="right" vertical="center" wrapText="1"/>
    </xf>
    <xf numFmtId="4" fontId="5" fillId="0" borderId="13" xfId="0" applyNumberFormat="1" applyFont="1" applyFill="1" applyBorder="1" applyAlignment="1">
      <alignment vertical="center" wrapText="1"/>
    </xf>
    <xf numFmtId="0" fontId="5" fillId="0" borderId="14" xfId="0" applyFont="1" applyFill="1" applyBorder="1" applyAlignment="1">
      <alignment horizontal="center" vertical="center" wrapText="1"/>
    </xf>
    <xf numFmtId="4" fontId="9" fillId="0" borderId="13" xfId="0" applyNumberFormat="1" applyFont="1" applyFill="1" applyBorder="1" applyAlignment="1">
      <alignment vertical="center" wrapText="1"/>
    </xf>
    <xf numFmtId="0" fontId="9" fillId="0" borderId="8" xfId="0" applyFont="1" applyFill="1" applyBorder="1" applyAlignment="1">
      <alignment horizontal="center" vertical="center" wrapText="1"/>
    </xf>
    <xf numFmtId="4" fontId="9" fillId="0" borderId="8" xfId="0" applyNumberFormat="1" applyFont="1" applyFill="1" applyBorder="1" applyAlignment="1">
      <alignment vertical="center" wrapText="1"/>
    </xf>
    <xf numFmtId="4" fontId="5" fillId="0" borderId="5" xfId="0" applyNumberFormat="1" applyFont="1" applyFill="1" applyBorder="1" applyAlignment="1">
      <alignment vertical="center" wrapText="1"/>
    </xf>
    <xf numFmtId="4" fontId="5" fillId="0" borderId="8" xfId="0" applyNumberFormat="1" applyFont="1" applyFill="1" applyBorder="1" applyAlignment="1">
      <alignment vertical="center" wrapText="1"/>
    </xf>
    <xf numFmtId="4" fontId="5" fillId="0" borderId="1" xfId="0" applyNumberFormat="1" applyFont="1" applyFill="1" applyBorder="1" applyAlignment="1">
      <alignment vertical="center" wrapText="1"/>
    </xf>
    <xf numFmtId="4" fontId="5" fillId="0" borderId="7" xfId="0" applyNumberFormat="1" applyFont="1" applyFill="1" applyBorder="1" applyAlignment="1">
      <alignment vertical="center" wrapText="1"/>
    </xf>
    <xf numFmtId="4" fontId="5" fillId="0" borderId="9" xfId="0" applyNumberFormat="1" applyFont="1" applyFill="1" applyBorder="1" applyAlignment="1">
      <alignment vertical="center" wrapText="1"/>
    </xf>
    <xf numFmtId="4" fontId="5" fillId="0" borderId="2" xfId="0" applyNumberFormat="1" applyFont="1" applyFill="1" applyBorder="1" applyAlignment="1">
      <alignment vertical="center" wrapText="1"/>
    </xf>
    <xf numFmtId="4" fontId="5" fillId="0" borderId="0" xfId="0" applyNumberFormat="1" applyFont="1" applyAlignment="1">
      <alignment vertical="center" wrapText="1"/>
    </xf>
    <xf numFmtId="4" fontId="5" fillId="0" borderId="0" xfId="0" applyNumberFormat="1" applyFont="1" applyBorder="1" applyAlignment="1">
      <alignment vertical="center" wrapText="1"/>
    </xf>
    <xf numFmtId="0" fontId="7" fillId="0" borderId="0" xfId="0" applyFont="1" applyBorder="1" applyAlignment="1">
      <alignment horizontal="left" vertical="center" wrapText="1"/>
    </xf>
    <xf numFmtId="0" fontId="1" fillId="0" borderId="1" xfId="0" applyFont="1" applyFill="1" applyBorder="1" applyAlignment="1">
      <alignment vertical="center" wrapText="1"/>
    </xf>
    <xf numFmtId="0" fontId="4" fillId="0" borderId="1" xfId="0" applyFont="1" applyFill="1" applyBorder="1" applyAlignment="1">
      <alignment vertical="center" wrapText="1"/>
    </xf>
    <xf numFmtId="4" fontId="4"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4"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4" fontId="10" fillId="0" borderId="1" xfId="0" applyNumberFormat="1" applyFont="1" applyFill="1" applyBorder="1" applyAlignment="1">
      <alignment vertical="center" wrapText="1"/>
    </xf>
    <xf numFmtId="49" fontId="10" fillId="0" borderId="1" xfId="0" applyNumberFormat="1" applyFont="1" applyFill="1" applyBorder="1" applyAlignment="1">
      <alignment horizontal="left" vertical="center" wrapText="1"/>
    </xf>
    <xf numFmtId="4" fontId="10" fillId="0" borderId="1" xfId="0" applyNumberFormat="1" applyFont="1" applyFill="1" applyBorder="1" applyAlignment="1">
      <alignment vertical="center" wrapText="1"/>
    </xf>
    <xf numFmtId="0" fontId="7" fillId="0" borderId="0" xfId="0" applyFont="1" applyAlignment="1">
      <alignment horizontal="left" vertical="center" wrapText="1"/>
    </xf>
    <xf numFmtId="4" fontId="9" fillId="0" borderId="5" xfId="0" applyNumberFormat="1" applyFont="1" applyFill="1" applyBorder="1" applyAlignment="1">
      <alignment horizontal="right" vertical="center" wrapText="1"/>
    </xf>
    <xf numFmtId="0" fontId="5" fillId="0" borderId="5" xfId="0" applyFont="1" applyBorder="1" applyAlignment="1">
      <alignment horizontal="left" vertical="center" wrapText="1"/>
    </xf>
    <xf numFmtId="4" fontId="5" fillId="0" borderId="5" xfId="0" applyNumberFormat="1" applyFont="1" applyBorder="1" applyAlignment="1">
      <alignment horizontal="right" vertical="center" wrapText="1"/>
    </xf>
    <xf numFmtId="4" fontId="5" fillId="0" borderId="5" xfId="0" applyNumberFormat="1" applyFont="1" applyFill="1" applyBorder="1" applyAlignment="1">
      <alignment vertical="center" wrapText="1"/>
    </xf>
    <xf numFmtId="4" fontId="5" fillId="0" borderId="5" xfId="0" applyNumberFormat="1" applyFont="1" applyBorder="1" applyAlignment="1">
      <alignment vertical="center" wrapText="1"/>
    </xf>
    <xf numFmtId="0" fontId="7" fillId="0" borderId="0" xfId="0" applyFont="1" applyAlignment="1">
      <alignment horizontal="center" vertical="center" wrapText="1"/>
    </xf>
    <xf numFmtId="0" fontId="9" fillId="0" borderId="8" xfId="0" applyFont="1" applyBorder="1" applyAlignment="1">
      <alignment horizontal="center" vertical="center" wrapText="1"/>
    </xf>
    <xf numFmtId="4" fontId="9" fillId="0" borderId="8" xfId="0" applyNumberFormat="1" applyFont="1" applyBorder="1" applyAlignment="1">
      <alignment horizontal="right" vertical="center" wrapText="1"/>
    </xf>
    <xf numFmtId="4" fontId="9" fillId="0" borderId="1" xfId="0" applyNumberFormat="1" applyFont="1" applyBorder="1" applyAlignment="1">
      <alignment horizontal="right" vertical="center" wrapText="1"/>
    </xf>
    <xf numFmtId="4" fontId="5" fillId="0" borderId="8" xfId="0" applyNumberFormat="1" applyFont="1" applyBorder="1" applyAlignment="1">
      <alignment vertical="center" wrapText="1"/>
    </xf>
    <xf numFmtId="0" fontId="13" fillId="0" borderId="0" xfId="0" applyFont="1" applyBorder="1" applyAlignment="1">
      <alignment horizontal="center" vertical="center" wrapText="1"/>
    </xf>
    <xf numFmtId="0" fontId="9" fillId="0" borderId="2" xfId="0" applyFont="1" applyBorder="1" applyAlignment="1">
      <alignment vertical="center" wrapText="1"/>
    </xf>
    <xf numFmtId="4" fontId="9" fillId="0" borderId="2" xfId="0" applyNumberFormat="1" applyFont="1" applyFill="1" applyBorder="1" applyAlignment="1">
      <alignment vertical="center" wrapText="1"/>
    </xf>
    <xf numFmtId="4" fontId="5" fillId="0" borderId="2" xfId="0" applyNumberFormat="1" applyFont="1" applyFill="1" applyBorder="1" applyAlignment="1">
      <alignment vertical="center" wrapText="1"/>
    </xf>
    <xf numFmtId="0" fontId="0" fillId="0" borderId="5" xfId="0" applyFont="1" applyBorder="1">
      <alignment vertical="center"/>
    </xf>
    <xf numFmtId="0" fontId="8" fillId="0" borderId="0" xfId="0" applyFont="1" applyBorder="1" applyAlignment="1">
      <alignment horizontal="center" vertical="center" wrapText="1"/>
    </xf>
    <xf numFmtId="0" fontId="7"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5"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xf numFmtId="0" fontId="10" fillId="0" borderId="1" xfId="0" applyFont="1" applyFill="1" applyBorder="1" applyAlignment="1" quotePrefix="1">
      <alignment horizontal="center" vertical="center" wrapText="1"/>
    </xf>
    <xf numFmtId="0" fontId="5" fillId="0" borderId="5" xfId="0" applyFont="1" applyFill="1" applyBorder="1" applyAlignment="1" quotePrefix="1">
      <alignment horizontal="center" vertical="center" wrapText="1"/>
    </xf>
    <xf numFmtId="0" fontId="5" fillId="0" borderId="12"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5" fillId="2" borderId="1" xfId="0" applyFont="1" applyFill="1" applyBorder="1" applyAlignment="1" quotePrefix="1">
      <alignment horizontal="center" vertical="center" wrapText="1"/>
    </xf>
    <xf numFmtId="0" fontId="5" fillId="2" borderId="4" xfId="0" applyFont="1" applyFill="1" applyBorder="1" applyAlignment="1" quotePrefix="1">
      <alignment horizontal="center" vertical="center" wrapText="1"/>
    </xf>
    <xf numFmtId="0" fontId="9" fillId="2"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73" customHeight="1" spans="1:9">
      <c r="A1" s="221" t="s">
        <v>0</v>
      </c>
      <c r="B1" s="221"/>
      <c r="C1" s="221"/>
      <c r="D1" s="221"/>
      <c r="E1" s="221"/>
      <c r="F1" s="221"/>
      <c r="G1" s="221"/>
      <c r="H1" s="221"/>
      <c r="I1" s="221"/>
    </row>
    <row r="2" ht="23.25" customHeight="1" spans="1:9">
      <c r="A2" s="30"/>
      <c r="B2" s="30"/>
      <c r="C2" s="30"/>
      <c r="D2" s="30"/>
      <c r="E2" s="30"/>
      <c r="F2" s="30"/>
      <c r="G2" s="30"/>
      <c r="H2" s="30"/>
      <c r="I2" s="30"/>
    </row>
    <row r="3" ht="21.55" customHeight="1" spans="1:9">
      <c r="A3" s="30"/>
      <c r="B3" s="30"/>
      <c r="C3" s="30"/>
      <c r="D3" s="30"/>
      <c r="E3" s="30"/>
      <c r="F3" s="30"/>
      <c r="G3" s="30"/>
      <c r="H3" s="30"/>
      <c r="I3" s="30"/>
    </row>
    <row r="4" ht="39.65" customHeight="1" spans="1:9">
      <c r="A4" s="222"/>
      <c r="B4" s="223"/>
      <c r="C4" s="2"/>
      <c r="D4" s="222" t="s">
        <v>1</v>
      </c>
      <c r="E4" s="223" t="s">
        <v>2</v>
      </c>
      <c r="F4" s="223"/>
      <c r="G4" s="223"/>
      <c r="H4" s="223"/>
      <c r="I4" s="2"/>
    </row>
    <row r="5" ht="54.3" customHeight="1" spans="1:9">
      <c r="A5" s="222"/>
      <c r="B5" s="223"/>
      <c r="C5" s="2"/>
      <c r="D5" s="222" t="s">
        <v>3</v>
      </c>
      <c r="E5" s="223" t="s">
        <v>4</v>
      </c>
      <c r="F5" s="223"/>
      <c r="G5" s="223"/>
      <c r="H5" s="223"/>
      <c r="I5" s="2"/>
    </row>
    <row r="6" ht="16.35" customHeight="1"/>
    <row r="7" ht="16.35" customHeight="1"/>
    <row r="8" ht="16.35" customHeight="1" spans="4:4">
      <c r="D8" s="2"/>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zoomScale="115" zoomScaleNormal="115" workbookViewId="0">
      <pane ySplit="5" topLeftCell="A30" activePane="bottomLeft" state="frozen"/>
      <selection/>
      <selection pane="bottomLeft" activeCell="H25" sqref="H25"/>
    </sheetView>
  </sheetViews>
  <sheetFormatPr defaultColWidth="10" defaultRowHeight="13.5" outlineLevelCol="4"/>
  <cols>
    <col min="1" max="1" width="15.8833333333333" customWidth="1"/>
    <col min="2" max="2" width="26.7333333333333" customWidth="1"/>
    <col min="3" max="3" width="14.6583333333333" customWidth="1"/>
    <col min="4" max="4" width="18.5916666666667" customWidth="1"/>
    <col min="5" max="5" width="16.4166666666667" customWidth="1"/>
  </cols>
  <sheetData>
    <row r="1" ht="18.95" customHeight="1" spans="1:5">
      <c r="A1" s="2"/>
      <c r="B1" s="2"/>
      <c r="C1" s="2"/>
      <c r="D1" s="2"/>
      <c r="E1" s="60" t="s">
        <v>404</v>
      </c>
    </row>
    <row r="2" ht="40.5" customHeight="1" spans="1:5">
      <c r="A2" s="61" t="s">
        <v>14</v>
      </c>
      <c r="B2" s="61"/>
      <c r="C2" s="61"/>
      <c r="D2" s="61"/>
      <c r="E2" s="61"/>
    </row>
    <row r="3" ht="20.7" customHeight="1" spans="1:5">
      <c r="A3" s="105" t="s">
        <v>31</v>
      </c>
      <c r="B3" s="105"/>
      <c r="C3" s="105"/>
      <c r="D3" s="105"/>
      <c r="E3" s="106" t="s">
        <v>405</v>
      </c>
    </row>
    <row r="4" ht="38.8" customHeight="1" spans="1:5">
      <c r="A4" s="8" t="s">
        <v>406</v>
      </c>
      <c r="B4" s="8"/>
      <c r="C4" s="8" t="s">
        <v>407</v>
      </c>
      <c r="D4" s="8"/>
      <c r="E4" s="8"/>
    </row>
    <row r="5" ht="22.8" customHeight="1" spans="1:5">
      <c r="A5" s="8" t="s">
        <v>408</v>
      </c>
      <c r="B5" s="8" t="s">
        <v>163</v>
      </c>
      <c r="C5" s="8" t="s">
        <v>138</v>
      </c>
      <c r="D5" s="8" t="s">
        <v>333</v>
      </c>
      <c r="E5" s="8" t="s">
        <v>334</v>
      </c>
    </row>
    <row r="6" ht="26.45" customHeight="1" spans="1:5">
      <c r="A6" s="85" t="s">
        <v>409</v>
      </c>
      <c r="B6" s="85" t="s">
        <v>310</v>
      </c>
      <c r="C6" s="107">
        <f t="shared" ref="C6:C31" si="0">D6+E6</f>
        <v>216.27</v>
      </c>
      <c r="D6" s="107">
        <f>SUM(D7:D17)</f>
        <v>216.27</v>
      </c>
      <c r="E6" s="107"/>
    </row>
    <row r="7" ht="26.45" customHeight="1" spans="1:5">
      <c r="A7" s="108" t="s">
        <v>410</v>
      </c>
      <c r="B7" s="108" t="s">
        <v>411</v>
      </c>
      <c r="C7" s="109">
        <f t="shared" si="0"/>
        <v>78.95</v>
      </c>
      <c r="D7" s="109">
        <v>78.95</v>
      </c>
      <c r="E7" s="109"/>
    </row>
    <row r="8" ht="26.45" customHeight="1" spans="1:5">
      <c r="A8" s="108" t="s">
        <v>412</v>
      </c>
      <c r="B8" s="108" t="s">
        <v>413</v>
      </c>
      <c r="C8" s="109">
        <f t="shared" si="0"/>
        <v>12.45</v>
      </c>
      <c r="D8" s="109">
        <v>12.45</v>
      </c>
      <c r="E8" s="109"/>
    </row>
    <row r="9" ht="26.45" customHeight="1" spans="1:5">
      <c r="A9" s="108" t="s">
        <v>414</v>
      </c>
      <c r="B9" s="108" t="s">
        <v>415</v>
      </c>
      <c r="C9" s="109">
        <f t="shared" si="0"/>
        <v>6.37</v>
      </c>
      <c r="D9" s="109">
        <v>6.37</v>
      </c>
      <c r="E9" s="109"/>
    </row>
    <row r="10" ht="26.45" customHeight="1" spans="1:5">
      <c r="A10" s="108" t="s">
        <v>416</v>
      </c>
      <c r="B10" s="108" t="s">
        <v>417</v>
      </c>
      <c r="C10" s="109">
        <f t="shared" si="0"/>
        <v>6.12</v>
      </c>
      <c r="D10" s="109">
        <v>6.12</v>
      </c>
      <c r="E10" s="109"/>
    </row>
    <row r="11" ht="26.45" customHeight="1" spans="1:5">
      <c r="A11" s="108" t="s">
        <v>418</v>
      </c>
      <c r="B11" s="108" t="s">
        <v>419</v>
      </c>
      <c r="C11" s="109">
        <f t="shared" si="0"/>
        <v>25.03</v>
      </c>
      <c r="D11" s="109">
        <v>25.03</v>
      </c>
      <c r="E11" s="109"/>
    </row>
    <row r="12" ht="26.45" customHeight="1" spans="1:5">
      <c r="A12" s="108" t="s">
        <v>420</v>
      </c>
      <c r="B12" s="108" t="s">
        <v>421</v>
      </c>
      <c r="C12" s="109">
        <f t="shared" si="0"/>
        <v>19.65</v>
      </c>
      <c r="D12" s="109">
        <v>19.65</v>
      </c>
      <c r="E12" s="109"/>
    </row>
    <row r="13" ht="26.45" customHeight="1" spans="1:5">
      <c r="A13" s="108" t="s">
        <v>422</v>
      </c>
      <c r="B13" s="108" t="s">
        <v>423</v>
      </c>
      <c r="C13" s="109">
        <f t="shared" si="0"/>
        <v>1.73</v>
      </c>
      <c r="D13" s="109">
        <v>1.73</v>
      </c>
      <c r="E13" s="109"/>
    </row>
    <row r="14" ht="26.45" customHeight="1" spans="1:5">
      <c r="A14" s="108" t="s">
        <v>424</v>
      </c>
      <c r="B14" s="108" t="s">
        <v>425</v>
      </c>
      <c r="C14" s="109">
        <f t="shared" si="0"/>
        <v>10.44</v>
      </c>
      <c r="D14" s="109">
        <v>10.44</v>
      </c>
      <c r="E14" s="109"/>
    </row>
    <row r="15" ht="26.45" customHeight="1" spans="1:5">
      <c r="A15" s="108" t="s">
        <v>426</v>
      </c>
      <c r="B15" s="108" t="s">
        <v>427</v>
      </c>
      <c r="C15" s="109">
        <f t="shared" si="0"/>
        <v>1.96</v>
      </c>
      <c r="D15" s="109">
        <v>1.96</v>
      </c>
      <c r="E15" s="109"/>
    </row>
    <row r="16" ht="26.45" customHeight="1" spans="1:5">
      <c r="A16" s="108" t="s">
        <v>428</v>
      </c>
      <c r="B16" s="108" t="s">
        <v>429</v>
      </c>
      <c r="C16" s="109">
        <f t="shared" si="0"/>
        <v>17.79</v>
      </c>
      <c r="D16" s="109">
        <v>17.79</v>
      </c>
      <c r="E16" s="109"/>
    </row>
    <row r="17" ht="26.45" customHeight="1" spans="1:5">
      <c r="A17" s="108" t="s">
        <v>430</v>
      </c>
      <c r="B17" s="108" t="s">
        <v>431</v>
      </c>
      <c r="C17" s="109">
        <f t="shared" si="0"/>
        <v>35.78</v>
      </c>
      <c r="D17" s="109">
        <v>35.78</v>
      </c>
      <c r="E17" s="109"/>
    </row>
    <row r="18" ht="26.45" customHeight="1" spans="1:5">
      <c r="A18" s="85" t="s">
        <v>432</v>
      </c>
      <c r="B18" s="85" t="s">
        <v>433</v>
      </c>
      <c r="C18" s="107">
        <f t="shared" si="0"/>
        <v>31.97</v>
      </c>
      <c r="D18" s="107">
        <f>SUM(D19:D31)</f>
        <v>4.5</v>
      </c>
      <c r="E18" s="107">
        <f>SUM(E19:E31)</f>
        <v>27.47</v>
      </c>
    </row>
    <row r="19" ht="26.45" customHeight="1" spans="1:5">
      <c r="A19" s="108" t="s">
        <v>434</v>
      </c>
      <c r="B19" s="108" t="s">
        <v>435</v>
      </c>
      <c r="C19" s="109">
        <f t="shared" si="0"/>
        <v>1</v>
      </c>
      <c r="D19" s="109"/>
      <c r="E19" s="109">
        <v>1</v>
      </c>
    </row>
    <row r="20" ht="26.45" customHeight="1" spans="1:5">
      <c r="A20" s="108" t="s">
        <v>436</v>
      </c>
      <c r="B20" s="108" t="s">
        <v>437</v>
      </c>
      <c r="C20" s="109">
        <f t="shared" si="0"/>
        <v>0.12</v>
      </c>
      <c r="D20" s="109"/>
      <c r="E20" s="109">
        <v>0.12</v>
      </c>
    </row>
    <row r="21" ht="26.45" customHeight="1" spans="1:5">
      <c r="A21" s="108" t="s">
        <v>438</v>
      </c>
      <c r="B21" s="108" t="s">
        <v>439</v>
      </c>
      <c r="C21" s="109">
        <f t="shared" si="0"/>
        <v>1</v>
      </c>
      <c r="D21" s="109"/>
      <c r="E21" s="109">
        <v>1</v>
      </c>
    </row>
    <row r="22" ht="26.45" customHeight="1" spans="1:5">
      <c r="A22" s="108" t="s">
        <v>440</v>
      </c>
      <c r="B22" s="108" t="s">
        <v>441</v>
      </c>
      <c r="C22" s="109">
        <f t="shared" si="0"/>
        <v>1.8</v>
      </c>
      <c r="D22" s="109"/>
      <c r="E22" s="109">
        <v>1.8</v>
      </c>
    </row>
    <row r="23" ht="26.45" customHeight="1" spans="1:5">
      <c r="A23" s="108" t="s">
        <v>442</v>
      </c>
      <c r="B23" s="108" t="s">
        <v>443</v>
      </c>
      <c r="C23" s="109">
        <f t="shared" si="0"/>
        <v>0.2</v>
      </c>
      <c r="D23" s="109"/>
      <c r="E23" s="109">
        <v>0.2</v>
      </c>
    </row>
    <row r="24" ht="26.45" customHeight="1" spans="1:5">
      <c r="A24" s="108" t="s">
        <v>444</v>
      </c>
      <c r="B24" s="108" t="s">
        <v>445</v>
      </c>
      <c r="C24" s="109">
        <f t="shared" si="0"/>
        <v>0.24</v>
      </c>
      <c r="D24" s="109"/>
      <c r="E24" s="109">
        <v>0.24</v>
      </c>
    </row>
    <row r="25" ht="26.45" customHeight="1" spans="1:5">
      <c r="A25" s="108" t="s">
        <v>446</v>
      </c>
      <c r="B25" s="108" t="s">
        <v>447</v>
      </c>
      <c r="C25" s="109">
        <f t="shared" si="0"/>
        <v>0.216</v>
      </c>
      <c r="D25" s="109"/>
      <c r="E25" s="109">
        <v>0.216</v>
      </c>
    </row>
    <row r="26" ht="26.45" customHeight="1" spans="1:5">
      <c r="A26" s="108" t="s">
        <v>448</v>
      </c>
      <c r="B26" s="108" t="s">
        <v>449</v>
      </c>
      <c r="C26" s="109">
        <f t="shared" si="0"/>
        <v>0.4</v>
      </c>
      <c r="D26" s="109"/>
      <c r="E26" s="109">
        <v>0.4</v>
      </c>
    </row>
    <row r="27" ht="26.45" customHeight="1" spans="1:5">
      <c r="A27" s="108" t="s">
        <v>450</v>
      </c>
      <c r="B27" s="108" t="s">
        <v>451</v>
      </c>
      <c r="C27" s="109">
        <f t="shared" si="0"/>
        <v>5.2</v>
      </c>
      <c r="D27" s="109">
        <v>4.5</v>
      </c>
      <c r="E27" s="109">
        <v>0.7</v>
      </c>
    </row>
    <row r="28" ht="26.45" customHeight="1" spans="1:5">
      <c r="A28" s="108" t="s">
        <v>452</v>
      </c>
      <c r="B28" s="108" t="s">
        <v>453</v>
      </c>
      <c r="C28" s="109">
        <f t="shared" si="0"/>
        <v>7.5</v>
      </c>
      <c r="D28" s="109"/>
      <c r="E28" s="109">
        <v>7.5</v>
      </c>
    </row>
    <row r="29" ht="26.45" customHeight="1" spans="1:5">
      <c r="A29" s="108" t="s">
        <v>454</v>
      </c>
      <c r="B29" s="108" t="s">
        <v>455</v>
      </c>
      <c r="C29" s="109">
        <f t="shared" si="0"/>
        <v>2.98</v>
      </c>
      <c r="D29" s="109"/>
      <c r="E29" s="109">
        <v>2.98</v>
      </c>
    </row>
    <row r="30" ht="22.8" customHeight="1" spans="1:5">
      <c r="A30" s="108" t="s">
        <v>456</v>
      </c>
      <c r="B30" s="108" t="s">
        <v>457</v>
      </c>
      <c r="C30" s="109">
        <f t="shared" si="0"/>
        <v>4.31</v>
      </c>
      <c r="D30" s="109"/>
      <c r="E30" s="109">
        <v>4.31</v>
      </c>
    </row>
    <row r="31" ht="22.8" customHeight="1" spans="1:5">
      <c r="A31" s="108" t="s">
        <v>458</v>
      </c>
      <c r="B31" s="108" t="s">
        <v>459</v>
      </c>
      <c r="C31" s="109">
        <f t="shared" si="0"/>
        <v>7.004</v>
      </c>
      <c r="D31" s="109"/>
      <c r="E31" s="109">
        <v>7.004</v>
      </c>
    </row>
    <row r="32" ht="22.8" customHeight="1" spans="1:5">
      <c r="A32" s="110" t="s">
        <v>138</v>
      </c>
      <c r="B32" s="110"/>
      <c r="C32" s="107">
        <f>C18+C6</f>
        <v>248.24</v>
      </c>
      <c r="D32" s="107">
        <f>D18+D6</f>
        <v>220.77</v>
      </c>
      <c r="E32" s="107">
        <f>E18+E6</f>
        <v>27.47</v>
      </c>
    </row>
    <row r="33" ht="16.35" customHeight="1" spans="1:5">
      <c r="A33" s="12" t="s">
        <v>403</v>
      </c>
      <c r="B33" s="12"/>
      <c r="C33" s="13"/>
      <c r="D33" s="13"/>
      <c r="E33" s="13"/>
    </row>
    <row r="34" spans="3:5">
      <c r="C34" s="1"/>
      <c r="D34" s="1"/>
      <c r="E34" s="1"/>
    </row>
    <row r="35" spans="3:5">
      <c r="C35" s="1"/>
      <c r="D35" s="1"/>
      <c r="E35" s="1"/>
    </row>
    <row r="36" spans="3:5">
      <c r="C36" s="1"/>
      <c r="D36" s="1"/>
      <c r="E36" s="1"/>
    </row>
    <row r="37" spans="3:5">
      <c r="C37" s="1"/>
      <c r="D37" s="1"/>
      <c r="E37" s="1"/>
    </row>
    <row r="38" spans="3:5">
      <c r="C38" s="1"/>
      <c r="D38" s="1"/>
      <c r="E38" s="1"/>
    </row>
    <row r="39" spans="3:5">
      <c r="C39" s="1"/>
      <c r="D39" s="1"/>
      <c r="E39" s="1"/>
    </row>
  </sheetData>
  <mergeCells count="6">
    <mergeCell ref="A2:E2"/>
    <mergeCell ref="A3:D3"/>
    <mergeCell ref="A4:B4"/>
    <mergeCell ref="C4:E4"/>
    <mergeCell ref="A32:B32"/>
    <mergeCell ref="A33:B33"/>
  </mergeCells>
  <pageMargins left="0.55069444444444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A1" sqref="A$1:N$1048576"/>
    </sheetView>
  </sheetViews>
  <sheetFormatPr defaultColWidth="10" defaultRowHeight="13.5"/>
  <cols>
    <col min="1" max="1" width="4.34166666666667" style="1" customWidth="1"/>
    <col min="2" max="2" width="4.75" style="1" customWidth="1"/>
    <col min="3" max="3" width="5.425" style="1" customWidth="1"/>
    <col min="4" max="4" width="9.63333333333333" style="1" customWidth="1"/>
    <col min="5" max="5" width="21.3083333333333" style="1" customWidth="1"/>
    <col min="6" max="6" width="13.4333333333333" style="1" customWidth="1"/>
    <col min="7" max="7" width="12.4833333333333" style="1" customWidth="1"/>
    <col min="8" max="9" width="10.2583333333333" style="1" customWidth="1"/>
    <col min="10" max="10" width="9.09166666666667" style="1" customWidth="1"/>
    <col min="11" max="11" width="10.2583333333333" style="1" customWidth="1"/>
    <col min="12" max="12" width="12.4833333333333" style="1" customWidth="1"/>
    <col min="13" max="13" width="9.63333333333333" style="1" customWidth="1"/>
    <col min="14" max="14" width="9.90833333333333" style="1" customWidth="1"/>
    <col min="15" max="15" width="9.76666666666667" customWidth="1"/>
  </cols>
  <sheetData>
    <row r="1" ht="16.35" customHeight="1" spans="1:14">
      <c r="A1" s="7"/>
      <c r="M1" s="59" t="s">
        <v>460</v>
      </c>
      <c r="N1" s="59"/>
    </row>
    <row r="2" ht="44.85" customHeight="1" spans="1:14">
      <c r="A2" s="51" t="s">
        <v>15</v>
      </c>
      <c r="B2" s="51"/>
      <c r="C2" s="51"/>
      <c r="D2" s="51"/>
      <c r="E2" s="51"/>
      <c r="F2" s="51"/>
      <c r="G2" s="51"/>
      <c r="H2" s="51"/>
      <c r="I2" s="51"/>
      <c r="J2" s="51"/>
      <c r="K2" s="51"/>
      <c r="L2" s="51"/>
      <c r="M2" s="51"/>
      <c r="N2" s="51"/>
    </row>
    <row r="3" ht="20.7" customHeight="1" spans="1:14">
      <c r="A3" s="52" t="s">
        <v>31</v>
      </c>
      <c r="B3" s="52"/>
      <c r="C3" s="52"/>
      <c r="D3" s="52"/>
      <c r="E3" s="52"/>
      <c r="F3" s="52"/>
      <c r="G3" s="52"/>
      <c r="H3" s="52"/>
      <c r="I3" s="52"/>
      <c r="J3" s="52"/>
      <c r="K3" s="52"/>
      <c r="L3" s="52"/>
      <c r="M3" s="25" t="s">
        <v>32</v>
      </c>
      <c r="N3" s="25"/>
    </row>
    <row r="4" ht="42.25" customHeight="1" spans="1:14">
      <c r="A4" s="9" t="s">
        <v>161</v>
      </c>
      <c r="B4" s="9"/>
      <c r="C4" s="9"/>
      <c r="D4" s="9" t="s">
        <v>266</v>
      </c>
      <c r="E4" s="9" t="s">
        <v>267</v>
      </c>
      <c r="F4" s="9" t="s">
        <v>309</v>
      </c>
      <c r="G4" s="9" t="s">
        <v>269</v>
      </c>
      <c r="H4" s="9"/>
      <c r="I4" s="9"/>
      <c r="J4" s="9"/>
      <c r="K4" s="9"/>
      <c r="L4" s="9" t="s">
        <v>273</v>
      </c>
      <c r="M4" s="9"/>
      <c r="N4" s="9"/>
    </row>
    <row r="5" ht="39.65" customHeight="1" spans="1:14">
      <c r="A5" s="9" t="s">
        <v>169</v>
      </c>
      <c r="B5" s="9" t="s">
        <v>170</v>
      </c>
      <c r="C5" s="9" t="s">
        <v>171</v>
      </c>
      <c r="D5" s="9"/>
      <c r="E5" s="9"/>
      <c r="F5" s="9"/>
      <c r="G5" s="9" t="s">
        <v>138</v>
      </c>
      <c r="H5" s="9" t="s">
        <v>461</v>
      </c>
      <c r="I5" s="9" t="s">
        <v>462</v>
      </c>
      <c r="J5" s="9" t="s">
        <v>463</v>
      </c>
      <c r="K5" s="9" t="s">
        <v>464</v>
      </c>
      <c r="L5" s="9" t="s">
        <v>138</v>
      </c>
      <c r="M5" s="9" t="s">
        <v>310</v>
      </c>
      <c r="N5" s="9" t="s">
        <v>465</v>
      </c>
    </row>
    <row r="6" ht="22.8" customHeight="1" spans="1:14">
      <c r="A6" s="53"/>
      <c r="B6" s="53"/>
      <c r="C6" s="53"/>
      <c r="D6" s="53"/>
      <c r="E6" s="53" t="s">
        <v>138</v>
      </c>
      <c r="F6" s="90">
        <f t="shared" ref="F6:K6" si="0">F7</f>
        <v>220.77</v>
      </c>
      <c r="G6" s="90">
        <f t="shared" si="0"/>
        <v>220.77</v>
      </c>
      <c r="H6" s="90">
        <f t="shared" si="0"/>
        <v>127.3</v>
      </c>
      <c r="I6" s="90">
        <f t="shared" si="0"/>
        <v>33.78</v>
      </c>
      <c r="J6" s="90">
        <f t="shared" si="0"/>
        <v>17.79</v>
      </c>
      <c r="K6" s="90">
        <f t="shared" si="0"/>
        <v>41.9</v>
      </c>
      <c r="L6" s="90"/>
      <c r="M6" s="90"/>
      <c r="N6" s="90"/>
    </row>
    <row r="7" ht="22.8" customHeight="1" spans="1:14">
      <c r="A7" s="53"/>
      <c r="B7" s="53"/>
      <c r="C7" s="53"/>
      <c r="D7" s="56" t="s">
        <v>156</v>
      </c>
      <c r="E7" s="56" t="s">
        <v>157</v>
      </c>
      <c r="F7" s="90">
        <f t="shared" ref="F7:K7" si="1">F8</f>
        <v>220.77</v>
      </c>
      <c r="G7" s="90">
        <f t="shared" si="1"/>
        <v>220.77</v>
      </c>
      <c r="H7" s="90">
        <f t="shared" si="1"/>
        <v>127.3</v>
      </c>
      <c r="I7" s="90">
        <f t="shared" si="1"/>
        <v>33.78</v>
      </c>
      <c r="J7" s="90">
        <f t="shared" si="1"/>
        <v>17.79</v>
      </c>
      <c r="K7" s="90">
        <f t="shared" si="1"/>
        <v>41.9</v>
      </c>
      <c r="L7" s="90"/>
      <c r="M7" s="90"/>
      <c r="N7" s="90"/>
    </row>
    <row r="8" ht="22.8" customHeight="1" spans="1:14">
      <c r="A8" s="53"/>
      <c r="B8" s="53"/>
      <c r="C8" s="53"/>
      <c r="D8" s="56" t="s">
        <v>158</v>
      </c>
      <c r="E8" s="56" t="s">
        <v>159</v>
      </c>
      <c r="F8" s="90">
        <f t="shared" ref="F8:K8" si="2">SUM(F9:F16)</f>
        <v>220.77</v>
      </c>
      <c r="G8" s="90">
        <f t="shared" si="2"/>
        <v>220.77</v>
      </c>
      <c r="H8" s="90">
        <f t="shared" si="2"/>
        <v>127.3</v>
      </c>
      <c r="I8" s="90">
        <f t="shared" si="2"/>
        <v>33.78</v>
      </c>
      <c r="J8" s="90">
        <f t="shared" si="2"/>
        <v>17.79</v>
      </c>
      <c r="K8" s="90">
        <f t="shared" si="2"/>
        <v>41.9</v>
      </c>
      <c r="L8" s="90"/>
      <c r="M8" s="90"/>
      <c r="N8" s="90"/>
    </row>
    <row r="9" ht="22.8" customHeight="1" spans="1:14">
      <c r="A9" s="15" t="s">
        <v>173</v>
      </c>
      <c r="B9" s="15" t="s">
        <v>176</v>
      </c>
      <c r="C9" s="15" t="s">
        <v>176</v>
      </c>
      <c r="D9" s="17" t="s">
        <v>283</v>
      </c>
      <c r="E9" s="22" t="s">
        <v>284</v>
      </c>
      <c r="F9" s="11">
        <f t="shared" ref="F9:F16" si="3">G9+L9</f>
        <v>19.65</v>
      </c>
      <c r="G9" s="11">
        <f t="shared" ref="G9:G16" si="4">SUM(H9:K9)</f>
        <v>19.65</v>
      </c>
      <c r="H9" s="58"/>
      <c r="I9" s="58">
        <f>'10工资福利'!M9</f>
        <v>19.65</v>
      </c>
      <c r="J9" s="58"/>
      <c r="K9" s="58"/>
      <c r="L9" s="11"/>
      <c r="M9" s="58"/>
      <c r="N9" s="58"/>
    </row>
    <row r="10" ht="22.8" customHeight="1" spans="1:14">
      <c r="A10" s="15" t="s">
        <v>173</v>
      </c>
      <c r="B10" s="15" t="s">
        <v>176</v>
      </c>
      <c r="C10" s="15" t="s">
        <v>181</v>
      </c>
      <c r="D10" s="17" t="s">
        <v>283</v>
      </c>
      <c r="E10" s="22" t="s">
        <v>285</v>
      </c>
      <c r="F10" s="11">
        <f t="shared" si="3"/>
        <v>1.73</v>
      </c>
      <c r="G10" s="11">
        <f t="shared" si="4"/>
        <v>1.73</v>
      </c>
      <c r="H10" s="58"/>
      <c r="I10" s="58">
        <f>'10工资福利'!M10</f>
        <v>1.73</v>
      </c>
      <c r="J10" s="58"/>
      <c r="K10" s="58"/>
      <c r="L10" s="11"/>
      <c r="M10" s="58"/>
      <c r="N10" s="58"/>
    </row>
    <row r="11" ht="22.8" customHeight="1" spans="1:14">
      <c r="A11" s="15" t="s">
        <v>173</v>
      </c>
      <c r="B11" s="15" t="s">
        <v>225</v>
      </c>
      <c r="C11" s="15" t="s">
        <v>208</v>
      </c>
      <c r="D11" s="17" t="s">
        <v>283</v>
      </c>
      <c r="E11" s="22" t="s">
        <v>298</v>
      </c>
      <c r="F11" s="11">
        <f t="shared" si="3"/>
        <v>0.86</v>
      </c>
      <c r="G11" s="11">
        <f t="shared" si="4"/>
        <v>0.86</v>
      </c>
      <c r="H11" s="58"/>
      <c r="I11" s="58">
        <f>'10工资福利'!M11</f>
        <v>0.86</v>
      </c>
      <c r="J11" s="58"/>
      <c r="K11" s="58"/>
      <c r="L11" s="11"/>
      <c r="M11" s="58"/>
      <c r="N11" s="58"/>
    </row>
    <row r="12" ht="22.8" customHeight="1" spans="1:14">
      <c r="A12" s="15" t="s">
        <v>173</v>
      </c>
      <c r="B12" s="15" t="s">
        <v>225</v>
      </c>
      <c r="C12" s="15" t="s">
        <v>193</v>
      </c>
      <c r="D12" s="17" t="s">
        <v>283</v>
      </c>
      <c r="E12" s="22" t="s">
        <v>299</v>
      </c>
      <c r="F12" s="11">
        <f t="shared" si="3"/>
        <v>1.1</v>
      </c>
      <c r="G12" s="11">
        <f t="shared" si="4"/>
        <v>1.1</v>
      </c>
      <c r="H12" s="58"/>
      <c r="I12" s="58">
        <f>'10工资福利'!M12</f>
        <v>1.1</v>
      </c>
      <c r="J12" s="58"/>
      <c r="K12" s="58"/>
      <c r="L12" s="11"/>
      <c r="M12" s="58"/>
      <c r="N12" s="58"/>
    </row>
    <row r="13" ht="22.8" customHeight="1" spans="1:14">
      <c r="A13" s="15" t="s">
        <v>173</v>
      </c>
      <c r="B13" s="15" t="s">
        <v>232</v>
      </c>
      <c r="C13" s="15" t="s">
        <v>208</v>
      </c>
      <c r="D13" s="17" t="s">
        <v>283</v>
      </c>
      <c r="E13" s="22" t="s">
        <v>300</v>
      </c>
      <c r="F13" s="11">
        <f t="shared" si="3"/>
        <v>158.58</v>
      </c>
      <c r="G13" s="11">
        <f t="shared" si="4"/>
        <v>158.58</v>
      </c>
      <c r="H13" s="58">
        <f>'10工资福利'!G13</f>
        <v>122.8</v>
      </c>
      <c r="I13" s="58"/>
      <c r="J13" s="58"/>
      <c r="K13" s="58">
        <f>'10工资福利'!T13</f>
        <v>35.78</v>
      </c>
      <c r="L13" s="11"/>
      <c r="M13" s="58"/>
      <c r="N13" s="58"/>
    </row>
    <row r="14" ht="22.8" customHeight="1" spans="1:14">
      <c r="A14" s="15">
        <v>210</v>
      </c>
      <c r="B14" s="231" t="s">
        <v>208</v>
      </c>
      <c r="C14" s="15">
        <v>99</v>
      </c>
      <c r="D14" s="17" t="s">
        <v>283</v>
      </c>
      <c r="E14" s="22" t="s">
        <v>304</v>
      </c>
      <c r="F14" s="11">
        <f t="shared" si="3"/>
        <v>10.62</v>
      </c>
      <c r="G14" s="11">
        <f t="shared" si="4"/>
        <v>10.62</v>
      </c>
      <c r="H14" s="58">
        <v>4.5</v>
      </c>
      <c r="I14" s="58"/>
      <c r="J14" s="58"/>
      <c r="K14" s="58">
        <v>6.12</v>
      </c>
      <c r="L14" s="11"/>
      <c r="M14" s="58"/>
      <c r="N14" s="58"/>
    </row>
    <row r="15" ht="22.8" customHeight="1" spans="1:14">
      <c r="A15" s="15" t="s">
        <v>243</v>
      </c>
      <c r="B15" s="15" t="s">
        <v>220</v>
      </c>
      <c r="C15" s="15" t="s">
        <v>208</v>
      </c>
      <c r="D15" s="17" t="s">
        <v>283</v>
      </c>
      <c r="E15" s="22" t="s">
        <v>305</v>
      </c>
      <c r="F15" s="11">
        <f t="shared" si="3"/>
        <v>10.44</v>
      </c>
      <c r="G15" s="11">
        <f t="shared" si="4"/>
        <v>10.44</v>
      </c>
      <c r="H15" s="58"/>
      <c r="I15" s="58">
        <f>'10工资福利'!P15</f>
        <v>10.44</v>
      </c>
      <c r="J15" s="58"/>
      <c r="K15" s="58"/>
      <c r="L15" s="11"/>
      <c r="M15" s="58"/>
      <c r="N15" s="58"/>
    </row>
    <row r="16" ht="22.8" customHeight="1" spans="1:14">
      <c r="A16" s="15" t="s">
        <v>258</v>
      </c>
      <c r="B16" s="15" t="s">
        <v>193</v>
      </c>
      <c r="C16" s="15" t="s">
        <v>208</v>
      </c>
      <c r="D16" s="17" t="s">
        <v>283</v>
      </c>
      <c r="E16" s="22" t="s">
        <v>307</v>
      </c>
      <c r="F16" s="11">
        <f t="shared" si="3"/>
        <v>17.79</v>
      </c>
      <c r="G16" s="11">
        <f t="shared" si="4"/>
        <v>17.79</v>
      </c>
      <c r="H16" s="58"/>
      <c r="I16" s="58"/>
      <c r="J16" s="58">
        <f>'10工资福利'!S16</f>
        <v>17.79</v>
      </c>
      <c r="K16" s="58"/>
      <c r="L16" s="11"/>
      <c r="M16" s="58"/>
      <c r="N16" s="58"/>
    </row>
    <row r="17" ht="16.35" customHeight="1" spans="1:5">
      <c r="A17" s="13" t="s">
        <v>403</v>
      </c>
      <c r="B17" s="13"/>
      <c r="C17" s="13"/>
      <c r="D17" s="13"/>
      <c r="E17" s="13"/>
    </row>
  </sheetData>
  <mergeCells count="11">
    <mergeCell ref="M1:N1"/>
    <mergeCell ref="A2:N2"/>
    <mergeCell ref="A3:L3"/>
    <mergeCell ref="M3:N3"/>
    <mergeCell ref="A4:C4"/>
    <mergeCell ref="G4:K4"/>
    <mergeCell ref="L4:N4"/>
    <mergeCell ref="A17:E17"/>
    <mergeCell ref="D4:D5"/>
    <mergeCell ref="E4:E5"/>
    <mergeCell ref="F4:F5"/>
  </mergeCells>
  <printOptions horizontalCentered="1"/>
  <pageMargins left="0.0780000016093254" right="0.0780000016093254" top="0.511805555555556"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7"/>
  <sheetViews>
    <sheetView zoomScale="115" zoomScaleNormal="115" workbookViewId="0">
      <selection activeCell="G9" sqref="G9"/>
    </sheetView>
  </sheetViews>
  <sheetFormatPr defaultColWidth="10" defaultRowHeight="13.5"/>
  <cols>
    <col min="1" max="1" width="4.21666666666667" style="1" customWidth="1"/>
    <col min="2" max="2" width="4.475" style="1" customWidth="1"/>
    <col min="3" max="3" width="4.61666666666667" style="1" customWidth="1"/>
    <col min="4" max="4" width="6.18333333333333" style="1" customWidth="1"/>
    <col min="5" max="5" width="18.35" style="1" customWidth="1"/>
    <col min="6" max="6" width="7.14166666666667" style="1" customWidth="1"/>
    <col min="7" max="23" width="5.98333333333333" style="1" customWidth="1"/>
    <col min="24" max="24" width="9.76666666666667" style="1" customWidth="1"/>
  </cols>
  <sheetData>
    <row r="1" ht="16.35" customHeight="1" spans="1:23">
      <c r="A1" s="7"/>
      <c r="S1" s="23" t="s">
        <v>466</v>
      </c>
      <c r="T1" s="23"/>
      <c r="U1" s="23"/>
      <c r="V1" s="23"/>
      <c r="W1" s="23"/>
    </row>
    <row r="2" ht="50" customHeight="1" spans="1:23">
      <c r="A2" s="96" t="s">
        <v>16</v>
      </c>
      <c r="B2" s="96"/>
      <c r="C2" s="96"/>
      <c r="D2" s="96"/>
      <c r="E2" s="96"/>
      <c r="F2" s="96"/>
      <c r="G2" s="96"/>
      <c r="H2" s="96"/>
      <c r="I2" s="96"/>
      <c r="J2" s="96"/>
      <c r="K2" s="96"/>
      <c r="L2" s="96"/>
      <c r="M2" s="96"/>
      <c r="N2" s="96"/>
      <c r="O2" s="96"/>
      <c r="P2" s="96"/>
      <c r="Q2" s="96"/>
      <c r="R2" s="96"/>
      <c r="S2" s="96"/>
      <c r="T2" s="96"/>
      <c r="U2" s="96"/>
      <c r="V2" s="96"/>
      <c r="W2" s="96"/>
    </row>
    <row r="3" ht="24.15" customHeight="1" spans="1:23">
      <c r="A3" s="86" t="s">
        <v>31</v>
      </c>
      <c r="B3" s="86"/>
      <c r="C3" s="86"/>
      <c r="D3" s="86"/>
      <c r="E3" s="86"/>
      <c r="F3" s="86"/>
      <c r="G3" s="86"/>
      <c r="H3" s="86"/>
      <c r="I3" s="86"/>
      <c r="J3" s="52"/>
      <c r="K3" s="52"/>
      <c r="L3" s="52"/>
      <c r="M3" s="52"/>
      <c r="N3" s="52"/>
      <c r="O3" s="52"/>
      <c r="P3" s="52"/>
      <c r="Q3" s="52"/>
      <c r="R3" s="52"/>
      <c r="S3" s="52"/>
      <c r="T3" s="93" t="s">
        <v>32</v>
      </c>
      <c r="U3" s="93"/>
      <c r="V3" s="93"/>
      <c r="W3" s="93"/>
    </row>
    <row r="4" ht="26.7" customHeight="1" spans="1:23">
      <c r="A4" s="87" t="s">
        <v>161</v>
      </c>
      <c r="B4" s="87"/>
      <c r="C4" s="87"/>
      <c r="D4" s="87" t="s">
        <v>266</v>
      </c>
      <c r="E4" s="87" t="s">
        <v>267</v>
      </c>
      <c r="F4" s="87" t="s">
        <v>309</v>
      </c>
      <c r="G4" s="87" t="s">
        <v>467</v>
      </c>
      <c r="H4" s="87"/>
      <c r="I4" s="87"/>
      <c r="J4" s="87"/>
      <c r="K4" s="87"/>
      <c r="L4" s="87"/>
      <c r="M4" s="87" t="s">
        <v>468</v>
      </c>
      <c r="N4" s="87"/>
      <c r="O4" s="87"/>
      <c r="P4" s="87"/>
      <c r="Q4" s="87"/>
      <c r="R4" s="91"/>
      <c r="S4" s="9" t="s">
        <v>463</v>
      </c>
      <c r="T4" s="9" t="s">
        <v>469</v>
      </c>
      <c r="U4" s="9"/>
      <c r="V4" s="9"/>
      <c r="W4" s="9"/>
    </row>
    <row r="5" ht="62" customHeight="1" spans="1:23">
      <c r="A5" s="87" t="s">
        <v>169</v>
      </c>
      <c r="B5" s="87" t="s">
        <v>170</v>
      </c>
      <c r="C5" s="87" t="s">
        <v>171</v>
      </c>
      <c r="D5" s="87"/>
      <c r="E5" s="87"/>
      <c r="F5" s="87"/>
      <c r="G5" s="87" t="s">
        <v>138</v>
      </c>
      <c r="H5" s="87" t="s">
        <v>470</v>
      </c>
      <c r="I5" s="87" t="s">
        <v>471</v>
      </c>
      <c r="J5" s="87" t="s">
        <v>472</v>
      </c>
      <c r="K5" s="87" t="s">
        <v>473</v>
      </c>
      <c r="L5" s="87" t="s">
        <v>474</v>
      </c>
      <c r="M5" s="87" t="s">
        <v>138</v>
      </c>
      <c r="N5" s="87" t="s">
        <v>475</v>
      </c>
      <c r="O5" s="87" t="s">
        <v>476</v>
      </c>
      <c r="P5" s="87" t="s">
        <v>477</v>
      </c>
      <c r="Q5" s="87" t="s">
        <v>478</v>
      </c>
      <c r="R5" s="91" t="s">
        <v>479</v>
      </c>
      <c r="S5" s="9"/>
      <c r="T5" s="9" t="s">
        <v>138</v>
      </c>
      <c r="U5" s="9" t="s">
        <v>480</v>
      </c>
      <c r="V5" s="9" t="s">
        <v>481</v>
      </c>
      <c r="W5" s="9" t="s">
        <v>464</v>
      </c>
    </row>
    <row r="6" ht="22.8" customHeight="1" spans="1:23">
      <c r="A6" s="97"/>
      <c r="B6" s="97"/>
      <c r="C6" s="97"/>
      <c r="D6" s="97"/>
      <c r="E6" s="97" t="s">
        <v>138</v>
      </c>
      <c r="F6" s="98">
        <f t="shared" ref="F6:W6" si="0">F8</f>
        <v>220.77</v>
      </c>
      <c r="G6" s="98">
        <f t="shared" si="0"/>
        <v>127.3</v>
      </c>
      <c r="H6" s="98">
        <f t="shared" si="0"/>
        <v>78.95</v>
      </c>
      <c r="I6" s="98">
        <f t="shared" si="0"/>
        <v>12.45</v>
      </c>
      <c r="J6" s="98">
        <f t="shared" si="0"/>
        <v>6.37</v>
      </c>
      <c r="K6" s="98">
        <f t="shared" si="0"/>
        <v>25.03</v>
      </c>
      <c r="L6" s="98">
        <f t="shared" si="0"/>
        <v>4.5</v>
      </c>
      <c r="M6" s="98">
        <f t="shared" si="0"/>
        <v>33.78</v>
      </c>
      <c r="N6" s="98">
        <f t="shared" si="0"/>
        <v>19.65</v>
      </c>
      <c r="O6" s="98">
        <f t="shared" si="0"/>
        <v>1.73</v>
      </c>
      <c r="P6" s="98">
        <f t="shared" si="0"/>
        <v>10.44</v>
      </c>
      <c r="Q6" s="98">
        <f t="shared" si="0"/>
        <v>0</v>
      </c>
      <c r="R6" s="103">
        <f t="shared" si="0"/>
        <v>1.96</v>
      </c>
      <c r="S6" s="55">
        <f t="shared" si="0"/>
        <v>17.79</v>
      </c>
      <c r="T6" s="55">
        <f t="shared" si="0"/>
        <v>41.9</v>
      </c>
      <c r="U6" s="55">
        <f t="shared" si="0"/>
        <v>6.12</v>
      </c>
      <c r="V6" s="55">
        <f t="shared" si="0"/>
        <v>0</v>
      </c>
      <c r="W6" s="55">
        <f t="shared" si="0"/>
        <v>35.78</v>
      </c>
    </row>
    <row r="7" ht="22.8" customHeight="1" spans="1:23">
      <c r="A7" s="99"/>
      <c r="B7" s="99"/>
      <c r="C7" s="99"/>
      <c r="D7" s="100" t="s">
        <v>156</v>
      </c>
      <c r="E7" s="100" t="s">
        <v>157</v>
      </c>
      <c r="F7" s="101">
        <f>G7+M7+T7+S7</f>
        <v>220.77</v>
      </c>
      <c r="G7" s="102">
        <f>SUM(H7:L7)</f>
        <v>127.3</v>
      </c>
      <c r="H7" s="101">
        <f>H8</f>
        <v>78.95</v>
      </c>
      <c r="I7" s="101">
        <f>I8</f>
        <v>12.45</v>
      </c>
      <c r="J7" s="101">
        <f>J8</f>
        <v>6.37</v>
      </c>
      <c r="K7" s="101">
        <f>K8</f>
        <v>25.03</v>
      </c>
      <c r="L7" s="101">
        <f>L8</f>
        <v>4.5</v>
      </c>
      <c r="M7" s="101">
        <f>SUM(N7:R7)</f>
        <v>33.78</v>
      </c>
      <c r="N7" s="101">
        <f t="shared" ref="N7:S7" si="1">N8</f>
        <v>19.65</v>
      </c>
      <c r="O7" s="101">
        <f t="shared" si="1"/>
        <v>1.73</v>
      </c>
      <c r="P7" s="101">
        <f t="shared" si="1"/>
        <v>10.44</v>
      </c>
      <c r="Q7" s="101">
        <f t="shared" si="1"/>
        <v>0</v>
      </c>
      <c r="R7" s="104">
        <f t="shared" si="1"/>
        <v>1.96</v>
      </c>
      <c r="S7" s="55">
        <f t="shared" si="1"/>
        <v>17.79</v>
      </c>
      <c r="T7" s="55">
        <f>SUM(U7:W7)</f>
        <v>41.9</v>
      </c>
      <c r="U7" s="55">
        <f>U8</f>
        <v>6.12</v>
      </c>
      <c r="V7" s="55">
        <f>V8</f>
        <v>0</v>
      </c>
      <c r="W7" s="55">
        <f>W8</f>
        <v>35.78</v>
      </c>
    </row>
    <row r="8" ht="22.8" customHeight="1" spans="1:23">
      <c r="A8" s="53"/>
      <c r="B8" s="53"/>
      <c r="C8" s="53"/>
      <c r="D8" s="56" t="s">
        <v>158</v>
      </c>
      <c r="E8" s="56" t="s">
        <v>159</v>
      </c>
      <c r="F8" s="55">
        <f t="shared" ref="F8:W8" si="2">SUM(F9:F16)</f>
        <v>220.77</v>
      </c>
      <c r="G8" s="55">
        <f t="shared" si="2"/>
        <v>127.3</v>
      </c>
      <c r="H8" s="55">
        <f t="shared" si="2"/>
        <v>78.95</v>
      </c>
      <c r="I8" s="55">
        <f t="shared" si="2"/>
        <v>12.45</v>
      </c>
      <c r="J8" s="55">
        <f t="shared" si="2"/>
        <v>6.37</v>
      </c>
      <c r="K8" s="55">
        <f t="shared" si="2"/>
        <v>25.03</v>
      </c>
      <c r="L8" s="55">
        <f t="shared" si="2"/>
        <v>4.5</v>
      </c>
      <c r="M8" s="55">
        <f t="shared" si="2"/>
        <v>33.78</v>
      </c>
      <c r="N8" s="55">
        <f t="shared" si="2"/>
        <v>19.65</v>
      </c>
      <c r="O8" s="55">
        <f t="shared" si="2"/>
        <v>1.73</v>
      </c>
      <c r="P8" s="55">
        <f t="shared" si="2"/>
        <v>10.44</v>
      </c>
      <c r="Q8" s="55">
        <f t="shared" si="2"/>
        <v>0</v>
      </c>
      <c r="R8" s="55">
        <f t="shared" si="2"/>
        <v>1.96</v>
      </c>
      <c r="S8" s="55">
        <f t="shared" si="2"/>
        <v>17.79</v>
      </c>
      <c r="T8" s="55">
        <f t="shared" si="2"/>
        <v>41.9</v>
      </c>
      <c r="U8" s="55">
        <f t="shared" si="2"/>
        <v>6.12</v>
      </c>
      <c r="V8" s="55">
        <f t="shared" si="2"/>
        <v>0</v>
      </c>
      <c r="W8" s="55">
        <f t="shared" si="2"/>
        <v>35.78</v>
      </c>
    </row>
    <row r="9" ht="22.8" customHeight="1" spans="1:23">
      <c r="A9" s="15" t="s">
        <v>173</v>
      </c>
      <c r="B9" s="15" t="s">
        <v>176</v>
      </c>
      <c r="C9" s="15" t="s">
        <v>176</v>
      </c>
      <c r="D9" s="17" t="s">
        <v>283</v>
      </c>
      <c r="E9" s="22" t="s">
        <v>284</v>
      </c>
      <c r="F9" s="11">
        <f t="shared" ref="F9:F16" si="3">G9+M9+T9+S9</f>
        <v>19.65</v>
      </c>
      <c r="G9" s="58">
        <f t="shared" ref="G9:G16" si="4">SUM(H9:L9)</f>
        <v>0</v>
      </c>
      <c r="H9" s="58"/>
      <c r="I9" s="58"/>
      <c r="J9" s="58"/>
      <c r="K9" s="58"/>
      <c r="L9" s="11"/>
      <c r="M9" s="11">
        <f t="shared" ref="M9:M15" si="5">SUM(N9:R9)</f>
        <v>19.65</v>
      </c>
      <c r="N9" s="58">
        <v>19.65</v>
      </c>
      <c r="O9" s="58"/>
      <c r="P9" s="58"/>
      <c r="Q9" s="58"/>
      <c r="R9" s="58"/>
      <c r="S9" s="58"/>
      <c r="T9" s="11">
        <f t="shared" ref="T9:T16" si="6">SUM(U9:W9)</f>
        <v>0</v>
      </c>
      <c r="U9" s="58"/>
      <c r="V9" s="58"/>
      <c r="W9" s="58"/>
    </row>
    <row r="10" ht="22.8" customHeight="1" spans="1:23">
      <c r="A10" s="15" t="s">
        <v>173</v>
      </c>
      <c r="B10" s="15" t="s">
        <v>176</v>
      </c>
      <c r="C10" s="15" t="s">
        <v>181</v>
      </c>
      <c r="D10" s="17" t="s">
        <v>283</v>
      </c>
      <c r="E10" s="22" t="s">
        <v>285</v>
      </c>
      <c r="F10" s="11">
        <f t="shared" si="3"/>
        <v>1.73</v>
      </c>
      <c r="G10" s="58">
        <f t="shared" si="4"/>
        <v>0</v>
      </c>
      <c r="H10" s="58"/>
      <c r="I10" s="58"/>
      <c r="J10" s="58"/>
      <c r="K10" s="58"/>
      <c r="L10" s="11"/>
      <c r="M10" s="11">
        <f t="shared" si="5"/>
        <v>1.73</v>
      </c>
      <c r="N10" s="58"/>
      <c r="O10" s="58">
        <v>1.73</v>
      </c>
      <c r="P10" s="58"/>
      <c r="Q10" s="58"/>
      <c r="R10" s="58"/>
      <c r="S10" s="58"/>
      <c r="T10" s="11">
        <f t="shared" si="6"/>
        <v>0</v>
      </c>
      <c r="U10" s="58"/>
      <c r="V10" s="58"/>
      <c r="W10" s="58"/>
    </row>
    <row r="11" ht="22.8" customHeight="1" spans="1:23">
      <c r="A11" s="15" t="s">
        <v>173</v>
      </c>
      <c r="B11" s="15" t="s">
        <v>225</v>
      </c>
      <c r="C11" s="15" t="s">
        <v>208</v>
      </c>
      <c r="D11" s="17" t="s">
        <v>283</v>
      </c>
      <c r="E11" s="22" t="s">
        <v>298</v>
      </c>
      <c r="F11" s="11">
        <f t="shared" si="3"/>
        <v>0.86</v>
      </c>
      <c r="G11" s="58">
        <f t="shared" si="4"/>
        <v>0</v>
      </c>
      <c r="H11" s="58"/>
      <c r="I11" s="58"/>
      <c r="J11" s="58"/>
      <c r="K11" s="58"/>
      <c r="L11" s="11"/>
      <c r="M11" s="11">
        <f t="shared" si="5"/>
        <v>0.86</v>
      </c>
      <c r="N11" s="58"/>
      <c r="O11" s="58"/>
      <c r="P11" s="58"/>
      <c r="Q11" s="58"/>
      <c r="R11" s="58">
        <v>0.86</v>
      </c>
      <c r="S11" s="58"/>
      <c r="T11" s="11">
        <f t="shared" si="6"/>
        <v>0</v>
      </c>
      <c r="U11" s="58"/>
      <c r="V11" s="58"/>
      <c r="W11" s="58"/>
    </row>
    <row r="12" ht="22.8" customHeight="1" spans="1:23">
      <c r="A12" s="15" t="s">
        <v>173</v>
      </c>
      <c r="B12" s="15" t="s">
        <v>225</v>
      </c>
      <c r="C12" s="15" t="s">
        <v>193</v>
      </c>
      <c r="D12" s="17" t="s">
        <v>283</v>
      </c>
      <c r="E12" s="22" t="s">
        <v>299</v>
      </c>
      <c r="F12" s="11">
        <f t="shared" si="3"/>
        <v>1.1</v>
      </c>
      <c r="G12" s="58">
        <f t="shared" si="4"/>
        <v>0</v>
      </c>
      <c r="H12" s="58"/>
      <c r="I12" s="58"/>
      <c r="J12" s="58"/>
      <c r="K12" s="58"/>
      <c r="L12" s="11"/>
      <c r="M12" s="11">
        <f t="shared" si="5"/>
        <v>1.1</v>
      </c>
      <c r="N12" s="58"/>
      <c r="O12" s="58"/>
      <c r="P12" s="58"/>
      <c r="Q12" s="58"/>
      <c r="R12" s="58">
        <v>1.1</v>
      </c>
      <c r="S12" s="58"/>
      <c r="T12" s="11">
        <f t="shared" si="6"/>
        <v>0</v>
      </c>
      <c r="U12" s="58"/>
      <c r="V12" s="58"/>
      <c r="W12" s="58"/>
    </row>
    <row r="13" ht="22.8" customHeight="1" spans="1:23">
      <c r="A13" s="15" t="s">
        <v>173</v>
      </c>
      <c r="B13" s="15" t="s">
        <v>232</v>
      </c>
      <c r="C13" s="15" t="s">
        <v>208</v>
      </c>
      <c r="D13" s="17" t="s">
        <v>283</v>
      </c>
      <c r="E13" s="22" t="s">
        <v>300</v>
      </c>
      <c r="F13" s="11">
        <f t="shared" si="3"/>
        <v>158.58</v>
      </c>
      <c r="G13" s="58">
        <f t="shared" si="4"/>
        <v>122.8</v>
      </c>
      <c r="H13" s="58">
        <v>78.95</v>
      </c>
      <c r="I13" s="58">
        <v>12.45</v>
      </c>
      <c r="J13" s="58">
        <v>6.37</v>
      </c>
      <c r="K13" s="58">
        <v>25.03</v>
      </c>
      <c r="L13" s="11"/>
      <c r="M13" s="11">
        <f t="shared" si="5"/>
        <v>0</v>
      </c>
      <c r="N13" s="58"/>
      <c r="O13" s="58"/>
      <c r="P13" s="58"/>
      <c r="Q13" s="58"/>
      <c r="R13" s="58"/>
      <c r="S13" s="58"/>
      <c r="T13" s="11">
        <f t="shared" si="6"/>
        <v>35.78</v>
      </c>
      <c r="U13" s="58"/>
      <c r="V13" s="58"/>
      <c r="W13" s="58">
        <f>41.9-6.12</f>
        <v>35.78</v>
      </c>
    </row>
    <row r="14" ht="22.8" customHeight="1" spans="1:23">
      <c r="A14" s="15">
        <v>210</v>
      </c>
      <c r="B14" s="231" t="s">
        <v>208</v>
      </c>
      <c r="C14" s="15">
        <v>99</v>
      </c>
      <c r="D14" s="17" t="s">
        <v>283</v>
      </c>
      <c r="E14" s="22" t="s">
        <v>304</v>
      </c>
      <c r="F14" s="11">
        <f t="shared" si="3"/>
        <v>10.62</v>
      </c>
      <c r="G14" s="58">
        <f t="shared" si="4"/>
        <v>4.5</v>
      </c>
      <c r="H14" s="58"/>
      <c r="I14" s="58"/>
      <c r="J14" s="58"/>
      <c r="K14" s="58"/>
      <c r="L14" s="11">
        <v>4.5</v>
      </c>
      <c r="M14" s="11">
        <f t="shared" si="5"/>
        <v>0</v>
      </c>
      <c r="N14" s="58"/>
      <c r="O14" s="58"/>
      <c r="P14" s="58"/>
      <c r="Q14" s="58"/>
      <c r="R14" s="58"/>
      <c r="S14" s="58"/>
      <c r="T14" s="11">
        <f t="shared" si="6"/>
        <v>6.12</v>
      </c>
      <c r="U14" s="58">
        <v>6.12</v>
      </c>
      <c r="V14" s="58"/>
      <c r="W14" s="58"/>
    </row>
    <row r="15" ht="22.8" customHeight="1" spans="1:23">
      <c r="A15" s="15" t="s">
        <v>243</v>
      </c>
      <c r="B15" s="15" t="s">
        <v>220</v>
      </c>
      <c r="C15" s="15" t="s">
        <v>208</v>
      </c>
      <c r="D15" s="17" t="s">
        <v>283</v>
      </c>
      <c r="E15" s="22" t="s">
        <v>305</v>
      </c>
      <c r="F15" s="11">
        <f t="shared" si="3"/>
        <v>10.44</v>
      </c>
      <c r="G15" s="58">
        <f t="shared" si="4"/>
        <v>0</v>
      </c>
      <c r="H15" s="58"/>
      <c r="I15" s="58"/>
      <c r="J15" s="58"/>
      <c r="K15" s="58"/>
      <c r="L15" s="11"/>
      <c r="M15" s="11">
        <f t="shared" si="5"/>
        <v>10.44</v>
      </c>
      <c r="N15" s="58"/>
      <c r="O15" s="58"/>
      <c r="P15" s="58">
        <v>10.44</v>
      </c>
      <c r="Q15" s="58"/>
      <c r="R15" s="58"/>
      <c r="S15" s="58"/>
      <c r="T15" s="11">
        <f t="shared" si="6"/>
        <v>0</v>
      </c>
      <c r="U15" s="58"/>
      <c r="V15" s="58"/>
      <c r="W15" s="58"/>
    </row>
    <row r="16" ht="22.8" customHeight="1" spans="1:23">
      <c r="A16" s="15" t="s">
        <v>258</v>
      </c>
      <c r="B16" s="15" t="s">
        <v>193</v>
      </c>
      <c r="C16" s="15" t="s">
        <v>208</v>
      </c>
      <c r="D16" s="17" t="s">
        <v>283</v>
      </c>
      <c r="E16" s="22" t="s">
        <v>307</v>
      </c>
      <c r="F16" s="11">
        <f t="shared" si="3"/>
        <v>17.79</v>
      </c>
      <c r="G16" s="58">
        <f t="shared" si="4"/>
        <v>0</v>
      </c>
      <c r="H16" s="58"/>
      <c r="I16" s="58"/>
      <c r="J16" s="58"/>
      <c r="K16" s="58"/>
      <c r="L16" s="11"/>
      <c r="M16" s="11"/>
      <c r="N16" s="58"/>
      <c r="O16" s="58"/>
      <c r="P16" s="58"/>
      <c r="Q16" s="58"/>
      <c r="R16" s="58"/>
      <c r="S16" s="58">
        <v>17.79</v>
      </c>
      <c r="T16" s="11">
        <f t="shared" si="6"/>
        <v>0</v>
      </c>
      <c r="U16" s="58"/>
      <c r="V16" s="58"/>
      <c r="W16" s="58"/>
    </row>
    <row r="17" ht="16.35" customHeight="1" spans="1:6">
      <c r="A17" s="13" t="s">
        <v>403</v>
      </c>
      <c r="B17" s="13"/>
      <c r="C17" s="13"/>
      <c r="D17" s="13"/>
      <c r="E17" s="13"/>
      <c r="F17" s="7"/>
    </row>
  </sheetData>
  <mergeCells count="13">
    <mergeCell ref="S1:W1"/>
    <mergeCell ref="A2:W2"/>
    <mergeCell ref="A3:I3"/>
    <mergeCell ref="T3:W3"/>
    <mergeCell ref="A4:C4"/>
    <mergeCell ref="G4:L4"/>
    <mergeCell ref="M4:R4"/>
    <mergeCell ref="T4:W4"/>
    <mergeCell ref="A17:E17"/>
    <mergeCell ref="D4:D5"/>
    <mergeCell ref="E4:E5"/>
    <mergeCell ref="F4:F5"/>
    <mergeCell ref="S4:S5"/>
  </mergeCells>
  <printOptions horizontalCentered="1"/>
  <pageMargins left="0.0780000016093254" right="0.0780000016093254" top="0.590277777777778"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K9"/>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333333333333" customWidth="1"/>
    <col min="9" max="9" width="12.075" customWidth="1"/>
    <col min="10" max="10" width="11.9416666666667" customWidth="1"/>
    <col min="11" max="11" width="11.5333333333333" customWidth="1"/>
    <col min="12" max="12" width="9.76666666666667" customWidth="1"/>
  </cols>
  <sheetData>
    <row r="1" ht="16.35" customHeight="1" spans="1:11">
      <c r="A1" s="71"/>
      <c r="B1" s="72"/>
      <c r="C1" s="72"/>
      <c r="D1" s="72"/>
      <c r="E1" s="72"/>
      <c r="F1" s="72"/>
      <c r="G1" s="72"/>
      <c r="H1" s="72"/>
      <c r="I1" s="72"/>
      <c r="J1" s="72"/>
      <c r="K1" s="73" t="s">
        <v>482</v>
      </c>
    </row>
    <row r="2" ht="46.55" customHeight="1" spans="1:11">
      <c r="A2" s="74" t="s">
        <v>17</v>
      </c>
      <c r="B2" s="74"/>
      <c r="C2" s="74"/>
      <c r="D2" s="74"/>
      <c r="E2" s="74"/>
      <c r="F2" s="74"/>
      <c r="G2" s="74"/>
      <c r="H2" s="74"/>
      <c r="I2" s="74"/>
      <c r="J2" s="74"/>
      <c r="K2" s="74"/>
    </row>
    <row r="3" ht="18.1" customHeight="1" spans="1:11">
      <c r="A3" s="75" t="s">
        <v>31</v>
      </c>
      <c r="B3" s="75"/>
      <c r="C3" s="75"/>
      <c r="D3" s="75"/>
      <c r="E3" s="75"/>
      <c r="F3" s="75"/>
      <c r="G3" s="75"/>
      <c r="H3" s="75"/>
      <c r="I3" s="75"/>
      <c r="J3" s="76" t="s">
        <v>32</v>
      </c>
      <c r="K3" s="76"/>
    </row>
    <row r="4" ht="23.25" customHeight="1" spans="1:11">
      <c r="A4" s="62" t="s">
        <v>161</v>
      </c>
      <c r="B4" s="62"/>
      <c r="C4" s="62"/>
      <c r="D4" s="62" t="s">
        <v>266</v>
      </c>
      <c r="E4" s="62" t="s">
        <v>267</v>
      </c>
      <c r="F4" s="62" t="s">
        <v>483</v>
      </c>
      <c r="G4" s="62" t="s">
        <v>484</v>
      </c>
      <c r="H4" s="62" t="s">
        <v>485</v>
      </c>
      <c r="I4" s="62" t="s">
        <v>486</v>
      </c>
      <c r="J4" s="62" t="s">
        <v>487</v>
      </c>
      <c r="K4" s="62" t="s">
        <v>488</v>
      </c>
    </row>
    <row r="5" ht="17.25" customHeight="1" spans="1:11">
      <c r="A5" s="62" t="s">
        <v>169</v>
      </c>
      <c r="B5" s="62" t="s">
        <v>170</v>
      </c>
      <c r="C5" s="62" t="s">
        <v>171</v>
      </c>
      <c r="D5" s="62"/>
      <c r="E5" s="62"/>
      <c r="F5" s="62"/>
      <c r="G5" s="62"/>
      <c r="H5" s="62"/>
      <c r="I5" s="62"/>
      <c r="J5" s="62"/>
      <c r="K5" s="62"/>
    </row>
    <row r="6" ht="22.8" customHeight="1" spans="1:11">
      <c r="A6" s="63"/>
      <c r="B6" s="63"/>
      <c r="C6" s="63"/>
      <c r="D6" s="63"/>
      <c r="E6" s="63" t="s">
        <v>138</v>
      </c>
      <c r="F6" s="77">
        <v>0</v>
      </c>
      <c r="G6" s="77"/>
      <c r="H6" s="77"/>
      <c r="I6" s="77"/>
      <c r="J6" s="77"/>
      <c r="K6" s="77"/>
    </row>
    <row r="7" ht="22.8" customHeight="1" spans="1:11">
      <c r="A7" s="63"/>
      <c r="B7" s="63"/>
      <c r="C7" s="63"/>
      <c r="D7" s="66"/>
      <c r="E7" s="66"/>
      <c r="F7" s="77"/>
      <c r="G7" s="77"/>
      <c r="H7" s="77"/>
      <c r="I7" s="77"/>
      <c r="J7" s="77"/>
      <c r="K7" s="77"/>
    </row>
    <row r="8" ht="22.8" customHeight="1" spans="1:11">
      <c r="A8" s="63"/>
      <c r="B8" s="63"/>
      <c r="C8" s="63"/>
      <c r="D8" s="67"/>
      <c r="E8" s="67"/>
      <c r="F8" s="77"/>
      <c r="G8" s="77"/>
      <c r="H8" s="77"/>
      <c r="I8" s="77"/>
      <c r="J8" s="77"/>
      <c r="K8" s="77"/>
    </row>
    <row r="9" ht="22.8" customHeight="1" spans="1:11">
      <c r="A9" s="81"/>
      <c r="B9" s="81"/>
      <c r="C9" s="81"/>
      <c r="D9" s="68"/>
      <c r="E9" s="95"/>
      <c r="F9" s="78"/>
      <c r="G9" s="79"/>
      <c r="H9" s="79"/>
      <c r="I9" s="79"/>
      <c r="J9" s="79"/>
      <c r="K9" s="79"/>
    </row>
    <row r="10" ht="16.35" customHeight="1" spans="1:5">
      <c r="A10" s="12" t="s">
        <v>403</v>
      </c>
      <c r="B10" s="12"/>
      <c r="C10" s="12"/>
      <c r="D10" s="12"/>
      <c r="E10" s="12"/>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55069444444444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E18" sqref="E18"/>
    </sheetView>
  </sheetViews>
  <sheetFormatPr defaultColWidth="10" defaultRowHeight="13.5"/>
  <cols>
    <col min="1" max="1" width="4.21666666666667"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6.35" customHeight="1" spans="1:18">
      <c r="A1" s="2"/>
      <c r="Q1" s="60" t="s">
        <v>489</v>
      </c>
      <c r="R1" s="60"/>
    </row>
    <row r="2" ht="40.5" customHeight="1" spans="1:18">
      <c r="A2" s="61" t="s">
        <v>18</v>
      </c>
      <c r="B2" s="61"/>
      <c r="C2" s="61"/>
      <c r="D2" s="61"/>
      <c r="E2" s="61"/>
      <c r="F2" s="61"/>
      <c r="G2" s="61"/>
      <c r="H2" s="61"/>
      <c r="I2" s="61"/>
      <c r="J2" s="61"/>
      <c r="K2" s="61"/>
      <c r="L2" s="61"/>
      <c r="M2" s="61"/>
      <c r="N2" s="61"/>
      <c r="O2" s="61"/>
      <c r="P2" s="61"/>
      <c r="Q2" s="61"/>
      <c r="R2" s="61"/>
    </row>
    <row r="3" ht="24.15" customHeight="1" spans="1:18">
      <c r="A3" s="30" t="s">
        <v>31</v>
      </c>
      <c r="B3" s="30"/>
      <c r="C3" s="30"/>
      <c r="D3" s="30"/>
      <c r="E3" s="30"/>
      <c r="F3" s="30"/>
      <c r="G3" s="30"/>
      <c r="H3" s="30"/>
      <c r="I3" s="30"/>
      <c r="J3" s="30"/>
      <c r="K3" s="30"/>
      <c r="L3" s="30"/>
      <c r="M3" s="30"/>
      <c r="N3" s="30"/>
      <c r="O3" s="30"/>
      <c r="P3" s="30"/>
      <c r="Q3" s="48" t="s">
        <v>32</v>
      </c>
      <c r="R3" s="48"/>
    </row>
    <row r="4" ht="24.15" customHeight="1" spans="1:18">
      <c r="A4" s="8" t="s">
        <v>161</v>
      </c>
      <c r="B4" s="8"/>
      <c r="C4" s="8"/>
      <c r="D4" s="8" t="s">
        <v>266</v>
      </c>
      <c r="E4" s="8" t="s">
        <v>267</v>
      </c>
      <c r="F4" s="8" t="s">
        <v>483</v>
      </c>
      <c r="G4" s="8" t="s">
        <v>490</v>
      </c>
      <c r="H4" s="8" t="s">
        <v>491</v>
      </c>
      <c r="I4" s="8" t="s">
        <v>492</v>
      </c>
      <c r="J4" s="8" t="s">
        <v>493</v>
      </c>
      <c r="K4" s="8" t="s">
        <v>494</v>
      </c>
      <c r="L4" s="8" t="s">
        <v>495</v>
      </c>
      <c r="M4" s="8" t="s">
        <v>496</v>
      </c>
      <c r="N4" s="8" t="s">
        <v>485</v>
      </c>
      <c r="O4" s="8" t="s">
        <v>497</v>
      </c>
      <c r="P4" s="8" t="s">
        <v>498</v>
      </c>
      <c r="Q4" s="8" t="s">
        <v>486</v>
      </c>
      <c r="R4" s="8" t="s">
        <v>488</v>
      </c>
    </row>
    <row r="5" ht="21.55" customHeight="1" spans="1:18">
      <c r="A5" s="8" t="s">
        <v>169</v>
      </c>
      <c r="B5" s="8" t="s">
        <v>170</v>
      </c>
      <c r="C5" s="8" t="s">
        <v>171</v>
      </c>
      <c r="D5" s="8"/>
      <c r="E5" s="8"/>
      <c r="F5" s="8"/>
      <c r="G5" s="8"/>
      <c r="H5" s="8"/>
      <c r="I5" s="8"/>
      <c r="J5" s="8"/>
      <c r="K5" s="8"/>
      <c r="L5" s="8"/>
      <c r="M5" s="8"/>
      <c r="N5" s="8"/>
      <c r="O5" s="8"/>
      <c r="P5" s="8"/>
      <c r="Q5" s="8"/>
      <c r="R5" s="8"/>
    </row>
    <row r="6" ht="22.8" customHeight="1" spans="1:18">
      <c r="A6" s="84"/>
      <c r="B6" s="84"/>
      <c r="C6" s="84"/>
      <c r="D6" s="84"/>
      <c r="E6" s="84" t="s">
        <v>138</v>
      </c>
      <c r="F6" s="65">
        <v>0</v>
      </c>
      <c r="G6" s="65"/>
      <c r="H6" s="65"/>
      <c r="I6" s="65"/>
      <c r="J6" s="65"/>
      <c r="K6" s="65"/>
      <c r="L6" s="65"/>
      <c r="M6" s="65"/>
      <c r="N6" s="65"/>
      <c r="O6" s="65"/>
      <c r="P6" s="65"/>
      <c r="Q6" s="65"/>
      <c r="R6" s="65"/>
    </row>
    <row r="7" ht="22.8" customHeight="1" spans="1:18">
      <c r="A7" s="84"/>
      <c r="B7" s="84"/>
      <c r="C7" s="84"/>
      <c r="D7" s="85"/>
      <c r="E7" s="85"/>
      <c r="F7" s="65"/>
      <c r="G7" s="65"/>
      <c r="H7" s="65"/>
      <c r="I7" s="65"/>
      <c r="J7" s="65"/>
      <c r="K7" s="65"/>
      <c r="L7" s="65"/>
      <c r="M7" s="65"/>
      <c r="N7" s="65"/>
      <c r="O7" s="65"/>
      <c r="P7" s="65"/>
      <c r="Q7" s="65"/>
      <c r="R7" s="65"/>
    </row>
    <row r="8" ht="22.8" customHeight="1" spans="1:18">
      <c r="A8" s="65"/>
      <c r="B8" s="65"/>
      <c r="C8" s="65"/>
      <c r="D8" s="65"/>
      <c r="E8" s="65"/>
      <c r="F8" s="65"/>
      <c r="G8" s="65"/>
      <c r="H8" s="65"/>
      <c r="I8" s="65"/>
      <c r="J8" s="65"/>
      <c r="K8" s="65"/>
      <c r="L8" s="65"/>
      <c r="M8" s="65"/>
      <c r="N8" s="65"/>
      <c r="O8" s="65"/>
      <c r="P8" s="65"/>
      <c r="Q8" s="65"/>
      <c r="R8" s="65"/>
    </row>
    <row r="9" ht="22.8" customHeight="1" spans="1:18">
      <c r="A9" s="65"/>
      <c r="B9" s="65"/>
      <c r="C9" s="65"/>
      <c r="D9" s="65"/>
      <c r="E9" s="65"/>
      <c r="F9" s="69"/>
      <c r="G9" s="70"/>
      <c r="H9" s="70"/>
      <c r="I9" s="70"/>
      <c r="J9" s="70"/>
      <c r="K9" s="70"/>
      <c r="L9" s="70"/>
      <c r="M9" s="70"/>
      <c r="N9" s="70"/>
      <c r="O9" s="70"/>
      <c r="P9" s="70"/>
      <c r="Q9" s="70"/>
      <c r="R9" s="70"/>
    </row>
    <row r="10" ht="16.35" customHeight="1" spans="1:5">
      <c r="A10" s="12" t="s">
        <v>403</v>
      </c>
      <c r="B10" s="12"/>
      <c r="C10" s="12"/>
      <c r="D10" s="12"/>
      <c r="E10" s="12"/>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511805555555556"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60" zoomScaleNormal="160" topLeftCell="A2" workbookViewId="0">
      <selection activeCell="L6" sqref="L6"/>
    </sheetView>
  </sheetViews>
  <sheetFormatPr defaultColWidth="10" defaultRowHeight="13.5"/>
  <cols>
    <col min="1" max="1" width="3.66666666666667" style="1" customWidth="1"/>
    <col min="2" max="2" width="3.93333333333333" style="1" customWidth="1"/>
    <col min="3" max="3" width="4.06666666666667" style="1" customWidth="1"/>
    <col min="4" max="4" width="7.05833333333333" style="1" customWidth="1"/>
    <col min="5" max="5" width="15.8833333333333" style="1" customWidth="1"/>
    <col min="6" max="6" width="9.63333333333333" style="1" customWidth="1"/>
    <col min="7" max="7" width="7.89166666666667" style="1" customWidth="1"/>
    <col min="8" max="17" width="7.18333333333333" style="1" customWidth="1"/>
    <col min="18" max="18" width="4.85833333333333" style="1" customWidth="1"/>
    <col min="19" max="20" width="7.18333333333333" style="1" customWidth="1"/>
    <col min="21" max="21" width="9.76666666666667" customWidth="1"/>
  </cols>
  <sheetData>
    <row r="1" ht="16.35" customHeight="1" spans="1:20">
      <c r="A1" s="7"/>
      <c r="S1" s="59" t="s">
        <v>499</v>
      </c>
      <c r="T1" s="59"/>
    </row>
    <row r="2" ht="36.2" customHeight="1" spans="1:20">
      <c r="A2" s="51" t="s">
        <v>19</v>
      </c>
      <c r="B2" s="51"/>
      <c r="C2" s="51"/>
      <c r="D2" s="51"/>
      <c r="E2" s="51"/>
      <c r="F2" s="51"/>
      <c r="G2" s="51"/>
      <c r="H2" s="51"/>
      <c r="I2" s="51"/>
      <c r="J2" s="51"/>
      <c r="K2" s="51"/>
      <c r="L2" s="51"/>
      <c r="M2" s="51"/>
      <c r="N2" s="51"/>
      <c r="O2" s="51"/>
      <c r="P2" s="51"/>
      <c r="Q2" s="51"/>
      <c r="R2" s="51"/>
      <c r="S2" s="51"/>
      <c r="T2" s="51"/>
    </row>
    <row r="3" ht="24.15" customHeight="1" spans="1:20">
      <c r="A3" s="52" t="s">
        <v>31</v>
      </c>
      <c r="B3" s="52"/>
      <c r="C3" s="52"/>
      <c r="D3" s="52"/>
      <c r="E3" s="52"/>
      <c r="F3" s="52"/>
      <c r="G3" s="52"/>
      <c r="H3" s="52"/>
      <c r="I3" s="52"/>
      <c r="J3" s="52"/>
      <c r="K3" s="52"/>
      <c r="L3" s="52"/>
      <c r="M3" s="52"/>
      <c r="N3" s="52"/>
      <c r="O3" s="52"/>
      <c r="P3" s="52"/>
      <c r="Q3" s="52"/>
      <c r="R3" s="52"/>
      <c r="S3" s="25" t="s">
        <v>32</v>
      </c>
      <c r="T3" s="25"/>
    </row>
    <row r="4" ht="28.45" customHeight="1" spans="1:20">
      <c r="A4" s="9" t="s">
        <v>161</v>
      </c>
      <c r="B4" s="9"/>
      <c r="C4" s="9"/>
      <c r="D4" s="9" t="s">
        <v>266</v>
      </c>
      <c r="E4" s="9" t="s">
        <v>267</v>
      </c>
      <c r="F4" s="9" t="s">
        <v>483</v>
      </c>
      <c r="G4" s="9" t="s">
        <v>270</v>
      </c>
      <c r="H4" s="9"/>
      <c r="I4" s="9"/>
      <c r="J4" s="9"/>
      <c r="K4" s="9"/>
      <c r="L4" s="9"/>
      <c r="M4" s="9"/>
      <c r="N4" s="9"/>
      <c r="O4" s="9"/>
      <c r="P4" s="9"/>
      <c r="Q4" s="9"/>
      <c r="R4" s="9" t="s">
        <v>273</v>
      </c>
      <c r="S4" s="9"/>
      <c r="T4" s="9"/>
    </row>
    <row r="5" ht="36.2" customHeight="1" spans="1:20">
      <c r="A5" s="9" t="s">
        <v>169</v>
      </c>
      <c r="B5" s="9" t="s">
        <v>170</v>
      </c>
      <c r="C5" s="9" t="s">
        <v>171</v>
      </c>
      <c r="D5" s="9"/>
      <c r="E5" s="9"/>
      <c r="F5" s="9"/>
      <c r="G5" s="9" t="s">
        <v>138</v>
      </c>
      <c r="H5" s="9" t="s">
        <v>500</v>
      </c>
      <c r="I5" s="9" t="s">
        <v>501</v>
      </c>
      <c r="J5" s="9" t="s">
        <v>502</v>
      </c>
      <c r="K5" s="9" t="s">
        <v>503</v>
      </c>
      <c r="L5" s="9" t="s">
        <v>504</v>
      </c>
      <c r="M5" s="9" t="s">
        <v>505</v>
      </c>
      <c r="N5" s="9" t="s">
        <v>506</v>
      </c>
      <c r="O5" s="9" t="s">
        <v>507</v>
      </c>
      <c r="P5" s="9" t="s">
        <v>508</v>
      </c>
      <c r="Q5" s="9" t="s">
        <v>509</v>
      </c>
      <c r="R5" s="9" t="s">
        <v>138</v>
      </c>
      <c r="S5" s="9" t="s">
        <v>433</v>
      </c>
      <c r="T5" s="9" t="s">
        <v>465</v>
      </c>
    </row>
    <row r="6" ht="22.8" customHeight="1" spans="1:20">
      <c r="A6" s="53"/>
      <c r="B6" s="53"/>
      <c r="C6" s="53"/>
      <c r="D6" s="53"/>
      <c r="E6" s="53" t="s">
        <v>138</v>
      </c>
      <c r="F6" s="90">
        <f>G6+R6</f>
        <v>27.47</v>
      </c>
      <c r="G6" s="90">
        <f t="shared" ref="G6:Q6" si="0">G9</f>
        <v>27.47</v>
      </c>
      <c r="H6" s="90">
        <f t="shared" si="0"/>
        <v>18.91</v>
      </c>
      <c r="I6" s="90">
        <f t="shared" si="0"/>
        <v>0</v>
      </c>
      <c r="J6" s="90">
        <f t="shared" si="0"/>
        <v>0.216</v>
      </c>
      <c r="K6" s="90">
        <f t="shared" si="0"/>
        <v>0</v>
      </c>
      <c r="L6" s="90">
        <f t="shared" si="0"/>
        <v>0.7</v>
      </c>
      <c r="M6" s="90">
        <f t="shared" si="0"/>
        <v>0.4</v>
      </c>
      <c r="N6" s="90">
        <f t="shared" si="0"/>
        <v>0</v>
      </c>
      <c r="O6" s="90">
        <f t="shared" si="0"/>
        <v>0</v>
      </c>
      <c r="P6" s="90">
        <f t="shared" si="0"/>
        <v>0.24</v>
      </c>
      <c r="Q6" s="90">
        <f t="shared" si="0"/>
        <v>7.004</v>
      </c>
      <c r="R6" s="90"/>
      <c r="S6" s="90"/>
      <c r="T6" s="90"/>
    </row>
    <row r="7" ht="22.8" customHeight="1" spans="1:20">
      <c r="A7" s="53"/>
      <c r="B7" s="53"/>
      <c r="C7" s="53"/>
      <c r="D7" s="56" t="s">
        <v>156</v>
      </c>
      <c r="E7" s="56" t="s">
        <v>157</v>
      </c>
      <c r="F7" s="90">
        <f>G7+R7</f>
        <v>27.47</v>
      </c>
      <c r="G7" s="90">
        <f t="shared" ref="G7:Q7" si="1">G9</f>
        <v>27.47</v>
      </c>
      <c r="H7" s="90">
        <f t="shared" si="1"/>
        <v>18.91</v>
      </c>
      <c r="I7" s="90">
        <f t="shared" si="1"/>
        <v>0</v>
      </c>
      <c r="J7" s="90">
        <f t="shared" si="1"/>
        <v>0.216</v>
      </c>
      <c r="K7" s="90">
        <f t="shared" si="1"/>
        <v>0</v>
      </c>
      <c r="L7" s="90">
        <f t="shared" si="1"/>
        <v>0.7</v>
      </c>
      <c r="M7" s="90">
        <f t="shared" si="1"/>
        <v>0.4</v>
      </c>
      <c r="N7" s="90">
        <f t="shared" si="1"/>
        <v>0</v>
      </c>
      <c r="O7" s="90">
        <f t="shared" si="1"/>
        <v>0</v>
      </c>
      <c r="P7" s="90">
        <f t="shared" si="1"/>
        <v>0.24</v>
      </c>
      <c r="Q7" s="90">
        <f t="shared" si="1"/>
        <v>7.004</v>
      </c>
      <c r="R7" s="90"/>
      <c r="S7" s="90"/>
      <c r="T7" s="90"/>
    </row>
    <row r="8" ht="22.8" customHeight="1" spans="1:20">
      <c r="A8" s="53"/>
      <c r="B8" s="53"/>
      <c r="C8" s="53"/>
      <c r="D8" s="56" t="s">
        <v>158</v>
      </c>
      <c r="E8" s="94" t="s">
        <v>159</v>
      </c>
      <c r="F8" s="90">
        <f>G8+R8</f>
        <v>27.47</v>
      </c>
      <c r="G8" s="90">
        <f t="shared" ref="G8:Q8" si="2">G9</f>
        <v>27.47</v>
      </c>
      <c r="H8" s="90">
        <f t="shared" si="2"/>
        <v>18.91</v>
      </c>
      <c r="I8" s="90">
        <f t="shared" si="2"/>
        <v>0</v>
      </c>
      <c r="J8" s="90">
        <f t="shared" si="2"/>
        <v>0.216</v>
      </c>
      <c r="K8" s="90">
        <f t="shared" si="2"/>
        <v>0</v>
      </c>
      <c r="L8" s="90">
        <f t="shared" si="2"/>
        <v>0.7</v>
      </c>
      <c r="M8" s="90">
        <f t="shared" si="2"/>
        <v>0.4</v>
      </c>
      <c r="N8" s="90">
        <f t="shared" si="2"/>
        <v>0</v>
      </c>
      <c r="O8" s="90">
        <f t="shared" si="2"/>
        <v>0</v>
      </c>
      <c r="P8" s="90">
        <f t="shared" si="2"/>
        <v>0.24</v>
      </c>
      <c r="Q8" s="90">
        <f t="shared" si="2"/>
        <v>7.004</v>
      </c>
      <c r="R8" s="90"/>
      <c r="S8" s="90"/>
      <c r="T8" s="90"/>
    </row>
    <row r="9" ht="22.8" customHeight="1" spans="1:20">
      <c r="A9" s="58" t="s">
        <v>173</v>
      </c>
      <c r="B9" s="58" t="s">
        <v>232</v>
      </c>
      <c r="C9" s="58" t="s">
        <v>208</v>
      </c>
      <c r="D9" s="58" t="s">
        <v>283</v>
      </c>
      <c r="E9" s="22" t="s">
        <v>300</v>
      </c>
      <c r="F9" s="11">
        <f>G9+R9</f>
        <v>27.47</v>
      </c>
      <c r="G9" s="58">
        <f>SUM(H9:Q9)</f>
        <v>27.47</v>
      </c>
      <c r="H9" s="58">
        <f>'14商品服务'!G9+'14商品服务'!K9+'14商品服务'!L9+'14商品服务'!M9+'14商品服务'!P9+'14商品服务'!AB9+'14商品服务'!AC9+'14商品服务'!AE9</f>
        <v>18.91</v>
      </c>
      <c r="I9" s="58"/>
      <c r="J9" s="58">
        <f>'14商品服务'!U9</f>
        <v>0.216</v>
      </c>
      <c r="K9" s="58"/>
      <c r="L9" s="58">
        <f>'14商品服务'!Z9</f>
        <v>0.7</v>
      </c>
      <c r="M9" s="58">
        <v>0.4</v>
      </c>
      <c r="N9" s="58"/>
      <c r="O9" s="58"/>
      <c r="P9" s="58">
        <f>'14商品服务'!R9</f>
        <v>0.24</v>
      </c>
      <c r="Q9" s="58">
        <f>'14商品服务'!AG9</f>
        <v>7.004</v>
      </c>
      <c r="R9" s="58"/>
      <c r="S9" s="58"/>
      <c r="T9" s="58"/>
    </row>
    <row r="10" ht="22.8" customHeight="1" spans="1:6">
      <c r="A10" s="13" t="s">
        <v>403</v>
      </c>
      <c r="B10" s="13"/>
      <c r="C10" s="13"/>
      <c r="D10" s="13"/>
      <c r="E10" s="13"/>
      <c r="F10" s="13"/>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511805555555556"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zoomScale="130" zoomScaleNormal="130" workbookViewId="0">
      <selection activeCell="A2" sqref="A2:AG2"/>
    </sheetView>
  </sheetViews>
  <sheetFormatPr defaultColWidth="10" defaultRowHeight="13.5"/>
  <cols>
    <col min="1" max="1" width="2.99166666666667" style="1" customWidth="1"/>
    <col min="2" max="2" width="2.9" style="1" customWidth="1"/>
    <col min="3" max="3" width="3.075" style="1" customWidth="1"/>
    <col min="4" max="4" width="8.38333333333333" style="1" customWidth="1"/>
    <col min="5" max="5" width="14.4416666666667" style="1" customWidth="1"/>
    <col min="6" max="6" width="5.46666666666667" style="1" customWidth="1"/>
    <col min="7" max="33" width="3.925" style="1" customWidth="1"/>
    <col min="34" max="34" width="9.76666666666667" style="1" customWidth="1"/>
    <col min="35" max="35" width="10" style="1"/>
  </cols>
  <sheetData>
    <row r="1" ht="13.8" customHeight="1" spans="1:33">
      <c r="A1" s="7"/>
      <c r="F1" s="7"/>
      <c r="AD1" s="23" t="s">
        <v>510</v>
      </c>
      <c r="AE1" s="23"/>
      <c r="AF1" s="23"/>
      <c r="AG1" s="23"/>
    </row>
    <row r="2" ht="43.95" customHeight="1" spans="1:33">
      <c r="A2" s="51" t="s">
        <v>20</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row>
    <row r="3" ht="19.8" customHeight="1" spans="1:33">
      <c r="A3" s="86" t="s">
        <v>31</v>
      </c>
      <c r="B3" s="86"/>
      <c r="C3" s="86"/>
      <c r="D3" s="86"/>
      <c r="E3" s="86"/>
      <c r="F3" s="86"/>
      <c r="G3" s="86"/>
      <c r="H3" s="86"/>
      <c r="I3" s="86"/>
      <c r="J3" s="86"/>
      <c r="K3" s="86"/>
      <c r="L3" s="86"/>
      <c r="M3" s="52"/>
      <c r="N3" s="52"/>
      <c r="O3" s="52"/>
      <c r="P3" s="52"/>
      <c r="Q3" s="52"/>
      <c r="R3" s="52"/>
      <c r="S3" s="52"/>
      <c r="T3" s="52"/>
      <c r="U3" s="52"/>
      <c r="V3" s="52"/>
      <c r="W3" s="52"/>
      <c r="X3" s="52"/>
      <c r="Y3" s="52"/>
      <c r="Z3" s="52"/>
      <c r="AA3" s="52"/>
      <c r="AB3" s="52"/>
      <c r="AC3" s="93" t="s">
        <v>32</v>
      </c>
      <c r="AD3" s="93"/>
      <c r="AE3" s="93"/>
      <c r="AF3" s="93"/>
      <c r="AG3" s="93"/>
    </row>
    <row r="4" ht="25" customHeight="1" spans="1:33">
      <c r="A4" s="87" t="s">
        <v>161</v>
      </c>
      <c r="B4" s="87"/>
      <c r="C4" s="87"/>
      <c r="D4" s="87" t="s">
        <v>266</v>
      </c>
      <c r="E4" s="87" t="s">
        <v>267</v>
      </c>
      <c r="F4" s="87" t="s">
        <v>511</v>
      </c>
      <c r="G4" s="87" t="s">
        <v>512</v>
      </c>
      <c r="H4" s="87" t="s">
        <v>513</v>
      </c>
      <c r="I4" s="87" t="s">
        <v>514</v>
      </c>
      <c r="J4" s="87" t="s">
        <v>515</v>
      </c>
      <c r="K4" s="87" t="s">
        <v>516</v>
      </c>
      <c r="L4" s="87" t="s">
        <v>517</v>
      </c>
      <c r="M4" s="87" t="s">
        <v>518</v>
      </c>
      <c r="N4" s="87" t="s">
        <v>519</v>
      </c>
      <c r="O4" s="87" t="s">
        <v>520</v>
      </c>
      <c r="P4" s="87" t="s">
        <v>521</v>
      </c>
      <c r="Q4" s="87" t="s">
        <v>506</v>
      </c>
      <c r="R4" s="87" t="s">
        <v>508</v>
      </c>
      <c r="S4" s="91" t="s">
        <v>522</v>
      </c>
      <c r="T4" s="9" t="s">
        <v>501</v>
      </c>
      <c r="U4" s="9" t="s">
        <v>502</v>
      </c>
      <c r="V4" s="9" t="s">
        <v>505</v>
      </c>
      <c r="W4" s="9" t="s">
        <v>523</v>
      </c>
      <c r="X4" s="9" t="s">
        <v>524</v>
      </c>
      <c r="Y4" s="9" t="s">
        <v>525</v>
      </c>
      <c r="Z4" s="9" t="s">
        <v>474</v>
      </c>
      <c r="AA4" s="9" t="s">
        <v>504</v>
      </c>
      <c r="AB4" s="9" t="s">
        <v>526</v>
      </c>
      <c r="AC4" s="9" t="s">
        <v>527</v>
      </c>
      <c r="AD4" s="9" t="s">
        <v>507</v>
      </c>
      <c r="AE4" s="9" t="s">
        <v>528</v>
      </c>
      <c r="AF4" s="9" t="s">
        <v>529</v>
      </c>
      <c r="AG4" s="9" t="s">
        <v>509</v>
      </c>
    </row>
    <row r="5" ht="35" customHeight="1" spans="1:33">
      <c r="A5" s="88" t="s">
        <v>169</v>
      </c>
      <c r="B5" s="88" t="s">
        <v>170</v>
      </c>
      <c r="C5" s="88" t="s">
        <v>171</v>
      </c>
      <c r="D5" s="88"/>
      <c r="E5" s="88"/>
      <c r="F5" s="88"/>
      <c r="G5" s="88"/>
      <c r="H5" s="88"/>
      <c r="I5" s="88"/>
      <c r="J5" s="88"/>
      <c r="K5" s="88"/>
      <c r="L5" s="88"/>
      <c r="M5" s="88"/>
      <c r="N5" s="88"/>
      <c r="O5" s="88"/>
      <c r="P5" s="88"/>
      <c r="Q5" s="88"/>
      <c r="R5" s="88"/>
      <c r="S5" s="92"/>
      <c r="T5" s="9"/>
      <c r="U5" s="9"/>
      <c r="V5" s="9"/>
      <c r="W5" s="9"/>
      <c r="X5" s="9"/>
      <c r="Y5" s="9"/>
      <c r="Z5" s="9"/>
      <c r="AA5" s="9"/>
      <c r="AB5" s="9"/>
      <c r="AC5" s="9"/>
      <c r="AD5" s="9"/>
      <c r="AE5" s="9"/>
      <c r="AF5" s="9"/>
      <c r="AG5" s="9"/>
    </row>
    <row r="6" ht="22.8" customHeight="1" spans="1:33">
      <c r="A6" s="54"/>
      <c r="B6" s="89"/>
      <c r="C6" s="89"/>
      <c r="D6" s="22"/>
      <c r="E6" s="22" t="s">
        <v>138</v>
      </c>
      <c r="F6" s="90">
        <f>SUM(G6:AG6)</f>
        <v>27.47</v>
      </c>
      <c r="G6" s="90">
        <f t="shared" ref="G6:AG6" si="0">G9</f>
        <v>1</v>
      </c>
      <c r="H6" s="90">
        <f t="shared" si="0"/>
        <v>0</v>
      </c>
      <c r="I6" s="90">
        <f t="shared" si="0"/>
        <v>0</v>
      </c>
      <c r="J6" s="90">
        <f t="shared" si="0"/>
        <v>0</v>
      </c>
      <c r="K6" s="90">
        <f t="shared" si="0"/>
        <v>0.12</v>
      </c>
      <c r="L6" s="90">
        <f t="shared" si="0"/>
        <v>1</v>
      </c>
      <c r="M6" s="90">
        <f t="shared" si="0"/>
        <v>1.8</v>
      </c>
      <c r="N6" s="90">
        <f t="shared" si="0"/>
        <v>0</v>
      </c>
      <c r="O6" s="90">
        <f t="shared" si="0"/>
        <v>0</v>
      </c>
      <c r="P6" s="90">
        <f t="shared" si="0"/>
        <v>0.2</v>
      </c>
      <c r="Q6" s="90">
        <f t="shared" si="0"/>
        <v>0</v>
      </c>
      <c r="R6" s="90">
        <f t="shared" si="0"/>
        <v>0.24</v>
      </c>
      <c r="S6" s="90">
        <f t="shared" si="0"/>
        <v>0</v>
      </c>
      <c r="T6" s="90">
        <f t="shared" si="0"/>
        <v>0</v>
      </c>
      <c r="U6" s="90">
        <f t="shared" si="0"/>
        <v>0.216</v>
      </c>
      <c r="V6" s="90">
        <f t="shared" si="0"/>
        <v>0.4</v>
      </c>
      <c r="W6" s="90">
        <f t="shared" si="0"/>
        <v>0</v>
      </c>
      <c r="X6" s="90">
        <f t="shared" si="0"/>
        <v>0</v>
      </c>
      <c r="Y6" s="90">
        <f t="shared" si="0"/>
        <v>0</v>
      </c>
      <c r="Z6" s="90">
        <f t="shared" si="0"/>
        <v>0.7</v>
      </c>
      <c r="AA6" s="90">
        <f t="shared" si="0"/>
        <v>0</v>
      </c>
      <c r="AB6" s="90">
        <f t="shared" si="0"/>
        <v>7.5</v>
      </c>
      <c r="AC6" s="90">
        <f t="shared" si="0"/>
        <v>2.98</v>
      </c>
      <c r="AD6" s="90">
        <f t="shared" si="0"/>
        <v>0</v>
      </c>
      <c r="AE6" s="90">
        <f t="shared" si="0"/>
        <v>4.31</v>
      </c>
      <c r="AF6" s="90">
        <f t="shared" si="0"/>
        <v>0</v>
      </c>
      <c r="AG6" s="90">
        <f t="shared" si="0"/>
        <v>7.004</v>
      </c>
    </row>
    <row r="7" ht="22.8" customHeight="1" spans="1:33">
      <c r="A7" s="53"/>
      <c r="B7" s="53"/>
      <c r="C7" s="53"/>
      <c r="D7" s="56" t="s">
        <v>156</v>
      </c>
      <c r="E7" s="56" t="s">
        <v>157</v>
      </c>
      <c r="F7" s="90">
        <f>SUM(G7:AG7)</f>
        <v>27.47</v>
      </c>
      <c r="G7" s="90">
        <f t="shared" ref="G7:AG7" si="1">G9</f>
        <v>1</v>
      </c>
      <c r="H7" s="90">
        <f t="shared" si="1"/>
        <v>0</v>
      </c>
      <c r="I7" s="90">
        <f t="shared" si="1"/>
        <v>0</v>
      </c>
      <c r="J7" s="90">
        <f t="shared" si="1"/>
        <v>0</v>
      </c>
      <c r="K7" s="90">
        <f t="shared" si="1"/>
        <v>0.12</v>
      </c>
      <c r="L7" s="90">
        <f t="shared" si="1"/>
        <v>1</v>
      </c>
      <c r="M7" s="90">
        <f t="shared" si="1"/>
        <v>1.8</v>
      </c>
      <c r="N7" s="90">
        <f t="shared" si="1"/>
        <v>0</v>
      </c>
      <c r="O7" s="90">
        <f t="shared" si="1"/>
        <v>0</v>
      </c>
      <c r="P7" s="90">
        <f t="shared" si="1"/>
        <v>0.2</v>
      </c>
      <c r="Q7" s="90">
        <f t="shared" si="1"/>
        <v>0</v>
      </c>
      <c r="R7" s="90">
        <f t="shared" si="1"/>
        <v>0.24</v>
      </c>
      <c r="S7" s="90">
        <f t="shared" si="1"/>
        <v>0</v>
      </c>
      <c r="T7" s="90">
        <f t="shared" si="1"/>
        <v>0</v>
      </c>
      <c r="U7" s="90">
        <f t="shared" si="1"/>
        <v>0.216</v>
      </c>
      <c r="V7" s="90">
        <f t="shared" si="1"/>
        <v>0.4</v>
      </c>
      <c r="W7" s="90">
        <f t="shared" si="1"/>
        <v>0</v>
      </c>
      <c r="X7" s="90">
        <f t="shared" si="1"/>
        <v>0</v>
      </c>
      <c r="Y7" s="90">
        <f t="shared" si="1"/>
        <v>0</v>
      </c>
      <c r="Z7" s="90">
        <f t="shared" si="1"/>
        <v>0.7</v>
      </c>
      <c r="AA7" s="90">
        <f t="shared" si="1"/>
        <v>0</v>
      </c>
      <c r="AB7" s="90">
        <f t="shared" si="1"/>
        <v>7.5</v>
      </c>
      <c r="AC7" s="90">
        <f t="shared" si="1"/>
        <v>2.98</v>
      </c>
      <c r="AD7" s="90">
        <f t="shared" si="1"/>
        <v>0</v>
      </c>
      <c r="AE7" s="90">
        <f t="shared" si="1"/>
        <v>4.31</v>
      </c>
      <c r="AF7" s="90">
        <f t="shared" si="1"/>
        <v>0</v>
      </c>
      <c r="AG7" s="90">
        <f t="shared" si="1"/>
        <v>7.004</v>
      </c>
    </row>
    <row r="8" ht="22.8" customHeight="1" spans="1:33">
      <c r="A8" s="22"/>
      <c r="B8" s="22"/>
      <c r="C8" s="22"/>
      <c r="D8" s="53" t="s">
        <v>158</v>
      </c>
      <c r="E8" s="53" t="s">
        <v>159</v>
      </c>
      <c r="F8" s="90">
        <f>SUM(G8:AG8)</f>
        <v>27.47</v>
      </c>
      <c r="G8" s="90">
        <f t="shared" ref="G8:AG8" si="2">G9</f>
        <v>1</v>
      </c>
      <c r="H8" s="90">
        <f t="shared" si="2"/>
        <v>0</v>
      </c>
      <c r="I8" s="90">
        <f t="shared" si="2"/>
        <v>0</v>
      </c>
      <c r="J8" s="90">
        <f t="shared" si="2"/>
        <v>0</v>
      </c>
      <c r="K8" s="90">
        <f t="shared" si="2"/>
        <v>0.12</v>
      </c>
      <c r="L8" s="90">
        <f t="shared" si="2"/>
        <v>1</v>
      </c>
      <c r="M8" s="90">
        <f t="shared" si="2"/>
        <v>1.8</v>
      </c>
      <c r="N8" s="90">
        <f t="shared" si="2"/>
        <v>0</v>
      </c>
      <c r="O8" s="90">
        <f t="shared" si="2"/>
        <v>0</v>
      </c>
      <c r="P8" s="90">
        <f t="shared" si="2"/>
        <v>0.2</v>
      </c>
      <c r="Q8" s="90">
        <f t="shared" si="2"/>
        <v>0</v>
      </c>
      <c r="R8" s="90">
        <f t="shared" si="2"/>
        <v>0.24</v>
      </c>
      <c r="S8" s="90">
        <f t="shared" si="2"/>
        <v>0</v>
      </c>
      <c r="T8" s="90">
        <f t="shared" si="2"/>
        <v>0</v>
      </c>
      <c r="U8" s="90">
        <f t="shared" si="2"/>
        <v>0.216</v>
      </c>
      <c r="V8" s="90">
        <f t="shared" si="2"/>
        <v>0.4</v>
      </c>
      <c r="W8" s="90">
        <f t="shared" si="2"/>
        <v>0</v>
      </c>
      <c r="X8" s="90">
        <f t="shared" si="2"/>
        <v>0</v>
      </c>
      <c r="Y8" s="90">
        <f t="shared" si="2"/>
        <v>0</v>
      </c>
      <c r="Z8" s="90">
        <f t="shared" si="2"/>
        <v>0.7</v>
      </c>
      <c r="AA8" s="90">
        <f t="shared" si="2"/>
        <v>0</v>
      </c>
      <c r="AB8" s="90">
        <f t="shared" si="2"/>
        <v>7.5</v>
      </c>
      <c r="AC8" s="90">
        <f t="shared" si="2"/>
        <v>2.98</v>
      </c>
      <c r="AD8" s="90">
        <f t="shared" si="2"/>
        <v>0</v>
      </c>
      <c r="AE8" s="90">
        <f t="shared" si="2"/>
        <v>4.31</v>
      </c>
      <c r="AF8" s="90">
        <f t="shared" si="2"/>
        <v>0</v>
      </c>
      <c r="AG8" s="90">
        <f t="shared" si="2"/>
        <v>7.004</v>
      </c>
    </row>
    <row r="9" ht="22.8" customHeight="1" spans="1:33">
      <c r="A9" s="15" t="s">
        <v>173</v>
      </c>
      <c r="B9" s="15" t="s">
        <v>232</v>
      </c>
      <c r="C9" s="15" t="s">
        <v>208</v>
      </c>
      <c r="D9" s="22" t="s">
        <v>283</v>
      </c>
      <c r="E9" s="22" t="s">
        <v>300</v>
      </c>
      <c r="F9" s="22">
        <f>SUM(G9:AG9)</f>
        <v>27.47</v>
      </c>
      <c r="G9" s="58">
        <v>1</v>
      </c>
      <c r="H9" s="58"/>
      <c r="I9" s="58"/>
      <c r="J9" s="58"/>
      <c r="K9" s="58">
        <v>0.12</v>
      </c>
      <c r="L9" s="58">
        <v>1</v>
      </c>
      <c r="M9" s="58">
        <v>1.8</v>
      </c>
      <c r="N9" s="58"/>
      <c r="O9" s="58"/>
      <c r="P9" s="58">
        <v>0.2</v>
      </c>
      <c r="Q9" s="58"/>
      <c r="R9" s="58">
        <v>0.24</v>
      </c>
      <c r="S9" s="58"/>
      <c r="T9" s="58"/>
      <c r="U9" s="58">
        <v>0.216</v>
      </c>
      <c r="V9" s="58">
        <v>0.4</v>
      </c>
      <c r="W9" s="58"/>
      <c r="X9" s="58"/>
      <c r="Y9" s="58"/>
      <c r="Z9" s="58">
        <v>0.7</v>
      </c>
      <c r="AA9" s="58"/>
      <c r="AB9" s="58">
        <v>7.5</v>
      </c>
      <c r="AC9" s="58">
        <v>2.98</v>
      </c>
      <c r="AD9" s="58"/>
      <c r="AE9" s="58">
        <v>4.31</v>
      </c>
      <c r="AF9" s="58"/>
      <c r="AG9" s="58">
        <v>7.004</v>
      </c>
    </row>
    <row r="10" ht="16.35" customHeight="1" spans="1:5">
      <c r="A10" s="13" t="s">
        <v>403</v>
      </c>
      <c r="B10" s="13"/>
      <c r="C10" s="13"/>
      <c r="D10" s="13"/>
      <c r="E10" s="13"/>
    </row>
  </sheetData>
  <mergeCells count="36">
    <mergeCell ref="AD1:AG1"/>
    <mergeCell ref="A2:AG2"/>
    <mergeCell ref="A3:L3"/>
    <mergeCell ref="AC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629861111111111"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zoomScale="160" zoomScaleNormal="160" workbookViewId="0">
      <selection activeCell="B15" sqref="B15"/>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2"/>
      <c r="G1" s="60" t="s">
        <v>530</v>
      </c>
      <c r="H1" s="60"/>
    </row>
    <row r="2" ht="33.6" customHeight="1" spans="1:8">
      <c r="A2" s="61" t="s">
        <v>21</v>
      </c>
      <c r="B2" s="61"/>
      <c r="C2" s="61"/>
      <c r="D2" s="61"/>
      <c r="E2" s="61"/>
      <c r="F2" s="61"/>
      <c r="G2" s="61"/>
      <c r="H2" s="61"/>
    </row>
    <row r="3" ht="24.15" customHeight="1" spans="1:8">
      <c r="A3" s="30" t="s">
        <v>31</v>
      </c>
      <c r="B3" s="30"/>
      <c r="C3" s="30"/>
      <c r="D3" s="30"/>
      <c r="E3" s="30"/>
      <c r="F3" s="30"/>
      <c r="G3" s="30"/>
      <c r="H3" s="48" t="s">
        <v>32</v>
      </c>
    </row>
    <row r="4" ht="23.25" customHeight="1" spans="1:8">
      <c r="A4" s="8" t="s">
        <v>531</v>
      </c>
      <c r="B4" s="8" t="s">
        <v>532</v>
      </c>
      <c r="C4" s="8" t="s">
        <v>533</v>
      </c>
      <c r="D4" s="8" t="s">
        <v>534</v>
      </c>
      <c r="E4" s="8" t="s">
        <v>535</v>
      </c>
      <c r="F4" s="8"/>
      <c r="G4" s="8"/>
      <c r="H4" s="8" t="s">
        <v>536</v>
      </c>
    </row>
    <row r="5" ht="25.85" customHeight="1" spans="1:8">
      <c r="A5" s="8"/>
      <c r="B5" s="8"/>
      <c r="C5" s="8"/>
      <c r="D5" s="8"/>
      <c r="E5" s="8" t="s">
        <v>140</v>
      </c>
      <c r="F5" s="8" t="s">
        <v>537</v>
      </c>
      <c r="G5" s="8" t="s">
        <v>538</v>
      </c>
      <c r="H5" s="8"/>
    </row>
    <row r="6" ht="22.8" customHeight="1" spans="1:8">
      <c r="A6" s="84"/>
      <c r="B6" s="84" t="s">
        <v>138</v>
      </c>
      <c r="C6" s="65">
        <v>0.4</v>
      </c>
      <c r="D6" s="65"/>
      <c r="E6" s="65"/>
      <c r="F6" s="65"/>
      <c r="G6" s="65"/>
      <c r="H6" s="65">
        <v>0.4</v>
      </c>
    </row>
    <row r="7" ht="22.8" customHeight="1" spans="1:8">
      <c r="A7" s="85" t="s">
        <v>156</v>
      </c>
      <c r="B7" s="85" t="s">
        <v>157</v>
      </c>
      <c r="C7" s="65">
        <v>0.4</v>
      </c>
      <c r="D7" s="65"/>
      <c r="E7" s="65"/>
      <c r="F7" s="65"/>
      <c r="G7" s="65"/>
      <c r="H7" s="65">
        <v>0.4</v>
      </c>
    </row>
    <row r="8" ht="22.8" customHeight="1" spans="1:8">
      <c r="A8" s="65" t="s">
        <v>158</v>
      </c>
      <c r="B8" s="65" t="s">
        <v>159</v>
      </c>
      <c r="C8" s="70">
        <v>0.4</v>
      </c>
      <c r="D8" s="70"/>
      <c r="E8" s="69"/>
      <c r="F8" s="70"/>
      <c r="G8" s="70"/>
      <c r="H8" s="70">
        <v>0.4</v>
      </c>
    </row>
    <row r="9" ht="16.35" customHeight="1" spans="1:3">
      <c r="A9" s="12" t="s">
        <v>403</v>
      </c>
      <c r="B9" s="12"/>
      <c r="C9" s="12"/>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511805555555556"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2" sqref="A2:H12"/>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22.3916666666667" customWidth="1"/>
  </cols>
  <sheetData>
    <row r="1" ht="16.35" customHeight="1" spans="1:8">
      <c r="A1" s="2"/>
      <c r="G1" s="60" t="s">
        <v>539</v>
      </c>
      <c r="H1" s="60"/>
    </row>
    <row r="2" ht="38.8" customHeight="1" spans="1:8">
      <c r="A2" s="74" t="s">
        <v>22</v>
      </c>
      <c r="B2" s="74"/>
      <c r="C2" s="74"/>
      <c r="D2" s="74"/>
      <c r="E2" s="74"/>
      <c r="F2" s="74"/>
      <c r="G2" s="74"/>
      <c r="H2" s="74"/>
    </row>
    <row r="3" ht="24.15" customHeight="1" spans="1:8">
      <c r="A3" s="75" t="s">
        <v>31</v>
      </c>
      <c r="B3" s="75"/>
      <c r="C3" s="75"/>
      <c r="D3" s="75"/>
      <c r="E3" s="75"/>
      <c r="F3" s="75"/>
      <c r="G3" s="75"/>
      <c r="H3" s="76" t="s">
        <v>32</v>
      </c>
    </row>
    <row r="4" ht="23.25" customHeight="1" spans="1:8">
      <c r="A4" s="62" t="s">
        <v>162</v>
      </c>
      <c r="B4" s="62" t="s">
        <v>163</v>
      </c>
      <c r="C4" s="62" t="s">
        <v>138</v>
      </c>
      <c r="D4" s="62" t="s">
        <v>540</v>
      </c>
      <c r="E4" s="62"/>
      <c r="F4" s="62"/>
      <c r="G4" s="62"/>
      <c r="H4" s="62" t="s">
        <v>165</v>
      </c>
    </row>
    <row r="5" ht="19.8" customHeight="1" spans="1:8">
      <c r="A5" s="62"/>
      <c r="B5" s="62"/>
      <c r="C5" s="62"/>
      <c r="D5" s="62" t="s">
        <v>140</v>
      </c>
      <c r="E5" s="62" t="s">
        <v>333</v>
      </c>
      <c r="F5" s="62"/>
      <c r="G5" s="62" t="s">
        <v>334</v>
      </c>
      <c r="H5" s="62"/>
    </row>
    <row r="6" ht="27.6" customHeight="1" spans="1:8">
      <c r="A6" s="62"/>
      <c r="B6" s="62"/>
      <c r="C6" s="62"/>
      <c r="D6" s="62"/>
      <c r="E6" s="62" t="s">
        <v>310</v>
      </c>
      <c r="F6" s="62" t="s">
        <v>277</v>
      </c>
      <c r="G6" s="62"/>
      <c r="H6" s="62"/>
    </row>
    <row r="7" ht="22.8" customHeight="1" spans="1:8">
      <c r="A7" s="63"/>
      <c r="B7" s="64" t="s">
        <v>138</v>
      </c>
      <c r="C7" s="77">
        <v>0</v>
      </c>
      <c r="D7" s="77"/>
      <c r="E7" s="77"/>
      <c r="F7" s="77"/>
      <c r="G7" s="77"/>
      <c r="H7" s="77"/>
    </row>
    <row r="8" ht="22.8" customHeight="1" spans="1:8">
      <c r="A8" s="66"/>
      <c r="B8" s="66"/>
      <c r="C8" s="77"/>
      <c r="D8" s="77"/>
      <c r="E8" s="77"/>
      <c r="F8" s="77"/>
      <c r="G8" s="77"/>
      <c r="H8" s="77"/>
    </row>
    <row r="9" ht="22.8" customHeight="1" spans="1:8">
      <c r="A9" s="67"/>
      <c r="B9" s="67"/>
      <c r="C9" s="77"/>
      <c r="D9" s="77"/>
      <c r="E9" s="77"/>
      <c r="F9" s="77"/>
      <c r="G9" s="77"/>
      <c r="H9" s="77"/>
    </row>
    <row r="10" ht="22.8" customHeight="1" spans="1:8">
      <c r="A10" s="67"/>
      <c r="B10" s="67"/>
      <c r="C10" s="77"/>
      <c r="D10" s="77"/>
      <c r="E10" s="77"/>
      <c r="F10" s="77"/>
      <c r="G10" s="77"/>
      <c r="H10" s="77"/>
    </row>
    <row r="11" ht="22.8" customHeight="1" spans="1:8">
      <c r="A11" s="67"/>
      <c r="B11" s="67"/>
      <c r="C11" s="77"/>
      <c r="D11" s="77"/>
      <c r="E11" s="77"/>
      <c r="F11" s="77"/>
      <c r="G11" s="77"/>
      <c r="H11" s="77"/>
    </row>
    <row r="12" ht="22.8" customHeight="1" spans="1:8">
      <c r="A12" s="68"/>
      <c r="B12" s="68"/>
      <c r="C12" s="78"/>
      <c r="D12" s="78"/>
      <c r="E12" s="79"/>
      <c r="F12" s="79"/>
      <c r="G12" s="79"/>
      <c r="H12" s="79"/>
    </row>
    <row r="13" ht="16.35" customHeight="1" spans="1:3">
      <c r="A13" s="12" t="s">
        <v>403</v>
      </c>
      <c r="B13" s="12"/>
      <c r="C13" s="12"/>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66875"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P8" sqref="P8"/>
    </sheetView>
  </sheetViews>
  <sheetFormatPr defaultColWidth="10" defaultRowHeight="13.5"/>
  <cols>
    <col min="1" max="1" width="4.475" customWidth="1"/>
    <col min="2" max="2" width="4.75" customWidth="1"/>
    <col min="3" max="3" width="5.01666666666667" customWidth="1"/>
    <col min="4" max="4" width="6.65" customWidth="1"/>
    <col min="5" max="5" width="10" customWidth="1"/>
    <col min="6" max="6" width="6.89166666666667" customWidth="1"/>
    <col min="7" max="20" width="7.18333333333333" customWidth="1"/>
    <col min="21" max="21" width="9.76666666666667" customWidth="1"/>
  </cols>
  <sheetData>
    <row r="1" ht="16.35" customHeight="1" spans="1:20">
      <c r="A1" s="2"/>
      <c r="S1" s="60" t="s">
        <v>541</v>
      </c>
      <c r="T1" s="60"/>
    </row>
    <row r="2" ht="47.4" customHeight="1" spans="1:20">
      <c r="A2" s="83" t="s">
        <v>23</v>
      </c>
      <c r="B2" s="83"/>
      <c r="C2" s="83"/>
      <c r="D2" s="83"/>
      <c r="E2" s="83"/>
      <c r="F2" s="83"/>
      <c r="G2" s="83"/>
      <c r="H2" s="83"/>
      <c r="I2" s="83"/>
      <c r="J2" s="83"/>
      <c r="K2" s="83"/>
      <c r="L2" s="83"/>
      <c r="M2" s="83"/>
      <c r="N2" s="83"/>
      <c r="O2" s="83"/>
      <c r="P2" s="83"/>
      <c r="Q2" s="83"/>
      <c r="R2" s="83"/>
      <c r="S2" s="83"/>
      <c r="T2" s="83"/>
    </row>
    <row r="3" ht="24.15" customHeight="1" spans="1:20">
      <c r="A3" s="30" t="s">
        <v>31</v>
      </c>
      <c r="B3" s="30"/>
      <c r="C3" s="30"/>
      <c r="D3" s="30"/>
      <c r="E3" s="30"/>
      <c r="F3" s="30"/>
      <c r="G3" s="30"/>
      <c r="H3" s="30"/>
      <c r="I3" s="30"/>
      <c r="J3" s="30"/>
      <c r="K3" s="30"/>
      <c r="L3" s="30"/>
      <c r="M3" s="30"/>
      <c r="N3" s="30"/>
      <c r="O3" s="30"/>
      <c r="P3" s="30"/>
      <c r="Q3" s="30"/>
      <c r="R3" s="30"/>
      <c r="S3" s="48" t="s">
        <v>32</v>
      </c>
      <c r="T3" s="48"/>
    </row>
    <row r="4" ht="28" customHeight="1" spans="1:20">
      <c r="A4" s="8" t="s">
        <v>161</v>
      </c>
      <c r="B4" s="8"/>
      <c r="C4" s="8"/>
      <c r="D4" s="8" t="s">
        <v>266</v>
      </c>
      <c r="E4" s="8" t="s">
        <v>267</v>
      </c>
      <c r="F4" s="8" t="s">
        <v>268</v>
      </c>
      <c r="G4" s="8" t="s">
        <v>269</v>
      </c>
      <c r="H4" s="8" t="s">
        <v>270</v>
      </c>
      <c r="I4" s="8" t="s">
        <v>271</v>
      </c>
      <c r="J4" s="8" t="s">
        <v>272</v>
      </c>
      <c r="K4" s="8" t="s">
        <v>273</v>
      </c>
      <c r="L4" s="8" t="s">
        <v>274</v>
      </c>
      <c r="M4" s="8" t="s">
        <v>275</v>
      </c>
      <c r="N4" s="8" t="s">
        <v>276</v>
      </c>
      <c r="O4" s="8" t="s">
        <v>277</v>
      </c>
      <c r="P4" s="8" t="s">
        <v>278</v>
      </c>
      <c r="Q4" s="8" t="s">
        <v>279</v>
      </c>
      <c r="R4" s="8" t="s">
        <v>280</v>
      </c>
      <c r="S4" s="8" t="s">
        <v>281</v>
      </c>
      <c r="T4" s="8" t="s">
        <v>282</v>
      </c>
    </row>
    <row r="5" ht="20.25" customHeight="1" spans="1:20">
      <c r="A5" s="8" t="s">
        <v>169</v>
      </c>
      <c r="B5" s="8" t="s">
        <v>170</v>
      </c>
      <c r="C5" s="8" t="s">
        <v>171</v>
      </c>
      <c r="D5" s="8"/>
      <c r="E5" s="8"/>
      <c r="F5" s="8"/>
      <c r="G5" s="8"/>
      <c r="H5" s="8"/>
      <c r="I5" s="8"/>
      <c r="J5" s="8"/>
      <c r="K5" s="8"/>
      <c r="L5" s="8"/>
      <c r="M5" s="8"/>
      <c r="N5" s="8"/>
      <c r="O5" s="8"/>
      <c r="P5" s="8"/>
      <c r="Q5" s="8"/>
      <c r="R5" s="8"/>
      <c r="S5" s="8"/>
      <c r="T5" s="8"/>
    </row>
    <row r="6" ht="22.8" customHeight="1" spans="1:20">
      <c r="A6" s="84"/>
      <c r="B6" s="84"/>
      <c r="C6" s="84"/>
      <c r="D6" s="84"/>
      <c r="E6" s="84" t="s">
        <v>138</v>
      </c>
      <c r="F6" s="65">
        <v>0</v>
      </c>
      <c r="G6" s="65"/>
      <c r="H6" s="65"/>
      <c r="I6" s="65"/>
      <c r="J6" s="65"/>
      <c r="K6" s="65"/>
      <c r="L6" s="65"/>
      <c r="M6" s="65"/>
      <c r="N6" s="65"/>
      <c r="O6" s="65"/>
      <c r="P6" s="65"/>
      <c r="Q6" s="65"/>
      <c r="R6" s="65"/>
      <c r="S6" s="65"/>
      <c r="T6" s="65"/>
    </row>
    <row r="7" ht="22.8" customHeight="1" spans="1:20">
      <c r="A7" s="55"/>
      <c r="B7" s="55"/>
      <c r="C7" s="55"/>
      <c r="D7" s="55"/>
      <c r="E7" s="55"/>
      <c r="F7" s="55"/>
      <c r="G7" s="55"/>
      <c r="H7" s="55"/>
      <c r="I7" s="55"/>
      <c r="J7" s="55"/>
      <c r="K7" s="55"/>
      <c r="L7" s="55"/>
      <c r="M7" s="55"/>
      <c r="N7" s="55"/>
      <c r="O7" s="55"/>
      <c r="P7" s="55"/>
      <c r="Q7" s="55"/>
      <c r="R7" s="55"/>
      <c r="S7" s="55"/>
      <c r="T7" s="55"/>
    </row>
    <row r="8" ht="22.8" customHeight="1" spans="1:20">
      <c r="A8" s="55"/>
      <c r="B8" s="55"/>
      <c r="C8" s="55"/>
      <c r="D8" s="55"/>
      <c r="E8" s="55"/>
      <c r="F8" s="55"/>
      <c r="G8" s="55"/>
      <c r="H8" s="55"/>
      <c r="I8" s="55"/>
      <c r="J8" s="55"/>
      <c r="K8" s="55"/>
      <c r="L8" s="55"/>
      <c r="M8" s="55"/>
      <c r="N8" s="55"/>
      <c r="O8" s="55"/>
      <c r="P8" s="55"/>
      <c r="Q8" s="55"/>
      <c r="R8" s="55"/>
      <c r="S8" s="55"/>
      <c r="T8" s="55"/>
    </row>
    <row r="9" ht="22.8" customHeight="1" spans="1:20">
      <c r="A9" s="55"/>
      <c r="B9" s="55"/>
      <c r="C9" s="55"/>
      <c r="D9" s="55"/>
      <c r="E9" s="55"/>
      <c r="F9" s="55"/>
      <c r="G9" s="55"/>
      <c r="H9" s="55"/>
      <c r="I9" s="55"/>
      <c r="J9" s="55"/>
      <c r="K9" s="55"/>
      <c r="L9" s="55"/>
      <c r="M9" s="55"/>
      <c r="N9" s="55"/>
      <c r="O9" s="55"/>
      <c r="P9" s="55"/>
      <c r="Q9" s="55"/>
      <c r="R9" s="55"/>
      <c r="S9" s="55"/>
      <c r="T9" s="55"/>
    </row>
    <row r="10" ht="16.35" customHeight="1" spans="1:6">
      <c r="A10" s="12" t="s">
        <v>403</v>
      </c>
      <c r="B10" s="12"/>
      <c r="C10" s="12"/>
      <c r="D10" s="12"/>
      <c r="E10" s="12"/>
      <c r="F10" s="12"/>
    </row>
  </sheetData>
  <mergeCells count="23">
    <mergeCell ref="S1:T1"/>
    <mergeCell ref="A2:T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747916666666667"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B7" workbookViewId="0">
      <selection activeCell="A1" sqref="A1"/>
    </sheetView>
  </sheetViews>
  <sheetFormatPr defaultColWidth="10" defaultRowHeight="13.5" outlineLevelCol="2"/>
  <cols>
    <col min="1" max="1" width="6.38333333333333" hidden="1" customWidth="1"/>
    <col min="2" max="2" width="10.0916666666667" customWidth="1"/>
    <col min="3" max="3" width="76.0083333333333" customWidth="1"/>
  </cols>
  <sheetData>
    <row r="1" ht="32.75" customHeight="1" spans="1:3">
      <c r="A1" s="2"/>
      <c r="B1" s="216" t="s">
        <v>5</v>
      </c>
      <c r="C1" s="216"/>
    </row>
    <row r="2" ht="25" customHeight="1" spans="2:3">
      <c r="B2" s="216"/>
      <c r="C2" s="216"/>
    </row>
    <row r="3" ht="31.05" customHeight="1" spans="2:3">
      <c r="B3" s="217" t="s">
        <v>6</v>
      </c>
      <c r="C3" s="217"/>
    </row>
    <row r="4" ht="32.55" customHeight="1" spans="2:3">
      <c r="B4" s="218">
        <v>1</v>
      </c>
      <c r="C4" s="219" t="s">
        <v>7</v>
      </c>
    </row>
    <row r="5" ht="32.55" customHeight="1" spans="2:3">
      <c r="B5" s="218">
        <v>2</v>
      </c>
      <c r="C5" s="220" t="s">
        <v>8</v>
      </c>
    </row>
    <row r="6" ht="32.55" customHeight="1" spans="2:3">
      <c r="B6" s="218">
        <v>3</v>
      </c>
      <c r="C6" s="219" t="s">
        <v>9</v>
      </c>
    </row>
    <row r="7" ht="32.55" customHeight="1" spans="2:3">
      <c r="B7" s="218">
        <v>4</v>
      </c>
      <c r="C7" s="219" t="s">
        <v>10</v>
      </c>
    </row>
    <row r="8" ht="32.55" customHeight="1" spans="2:3">
      <c r="B8" s="218">
        <v>5</v>
      </c>
      <c r="C8" s="219" t="s">
        <v>11</v>
      </c>
    </row>
    <row r="9" ht="32.55" customHeight="1" spans="2:3">
      <c r="B9" s="218">
        <v>6</v>
      </c>
      <c r="C9" s="219" t="s">
        <v>12</v>
      </c>
    </row>
    <row r="10" ht="32.55" customHeight="1" spans="2:3">
      <c r="B10" s="218">
        <v>7</v>
      </c>
      <c r="C10" s="219" t="s">
        <v>13</v>
      </c>
    </row>
    <row r="11" ht="32.55" customHeight="1" spans="2:3">
      <c r="B11" s="218">
        <v>8</v>
      </c>
      <c r="C11" s="219" t="s">
        <v>14</v>
      </c>
    </row>
    <row r="12" ht="32.55" customHeight="1" spans="2:3">
      <c r="B12" s="218">
        <v>9</v>
      </c>
      <c r="C12" s="219" t="s">
        <v>15</v>
      </c>
    </row>
    <row r="13" ht="32.55" customHeight="1" spans="2:3">
      <c r="B13" s="218">
        <v>10</v>
      </c>
      <c r="C13" s="219" t="s">
        <v>16</v>
      </c>
    </row>
    <row r="14" ht="32.55" customHeight="1" spans="2:3">
      <c r="B14" s="218">
        <v>11</v>
      </c>
      <c r="C14" s="219" t="s">
        <v>17</v>
      </c>
    </row>
    <row r="15" ht="32.55" customHeight="1" spans="2:3">
      <c r="B15" s="218">
        <v>12</v>
      </c>
      <c r="C15" s="219" t="s">
        <v>18</v>
      </c>
    </row>
    <row r="16" ht="32.55" customHeight="1" spans="2:3">
      <c r="B16" s="218">
        <v>13</v>
      </c>
      <c r="C16" s="219" t="s">
        <v>19</v>
      </c>
    </row>
    <row r="17" ht="32.55" customHeight="1" spans="2:3">
      <c r="B17" s="218">
        <v>14</v>
      </c>
      <c r="C17" s="219" t="s">
        <v>20</v>
      </c>
    </row>
    <row r="18" ht="32.55" customHeight="1" spans="2:3">
      <c r="B18" s="218">
        <v>15</v>
      </c>
      <c r="C18" s="219" t="s">
        <v>21</v>
      </c>
    </row>
    <row r="19" ht="32.55" customHeight="1" spans="2:3">
      <c r="B19" s="218">
        <v>16</v>
      </c>
      <c r="C19" s="219" t="s">
        <v>22</v>
      </c>
    </row>
    <row r="20" ht="32.55" customHeight="1" spans="2:3">
      <c r="B20" s="218">
        <v>17</v>
      </c>
      <c r="C20" s="219" t="s">
        <v>23</v>
      </c>
    </row>
    <row r="21" ht="32.55" customHeight="1" spans="2:3">
      <c r="B21" s="218">
        <v>18</v>
      </c>
      <c r="C21" s="219" t="s">
        <v>24</v>
      </c>
    </row>
    <row r="22" ht="32.55" customHeight="1" spans="2:3">
      <c r="B22" s="218">
        <v>19</v>
      </c>
      <c r="C22" s="219" t="s">
        <v>25</v>
      </c>
    </row>
    <row r="23" ht="32.55" customHeight="1" spans="2:3">
      <c r="B23" s="218">
        <v>20</v>
      </c>
      <c r="C23" s="219" t="s">
        <v>26</v>
      </c>
    </row>
    <row r="24" ht="32.55" customHeight="1" spans="2:3">
      <c r="B24" s="218">
        <v>21</v>
      </c>
      <c r="C24" s="219" t="s">
        <v>27</v>
      </c>
    </row>
    <row r="25" ht="32.55" customHeight="1" spans="2:3">
      <c r="B25" s="218">
        <v>22</v>
      </c>
      <c r="C25" s="219" t="s">
        <v>28</v>
      </c>
    </row>
    <row r="26" ht="32.55" customHeight="1" spans="2:3">
      <c r="B26" s="218">
        <v>23</v>
      </c>
      <c r="C26" s="219" t="s">
        <v>29</v>
      </c>
    </row>
  </sheetData>
  <mergeCells count="2">
    <mergeCell ref="B3:C3"/>
    <mergeCell ref="B1:C2"/>
  </mergeCells>
  <printOptions horizontalCentered="1"/>
  <pageMargins left="0.0780000016093254" right="0.0780000016093254" top="0.354166666666667"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B1" sqref="A1:T9"/>
    </sheetView>
  </sheetViews>
  <sheetFormatPr defaultColWidth="10" defaultRowHeight="13.5"/>
  <cols>
    <col min="1" max="1" width="3.8" customWidth="1"/>
    <col min="2" max="3" width="3.93333333333333" customWidth="1"/>
    <col min="4" max="4" width="6.78333333333333" customWidth="1"/>
    <col min="5" max="5" width="15.8833333333333" customWidth="1"/>
    <col min="6" max="6" width="9.225" customWidth="1"/>
    <col min="7" max="7" width="6.51666666666667" customWidth="1"/>
    <col min="8" max="20" width="7.18333333333333" customWidth="1"/>
    <col min="21" max="21" width="9.76666666666667" customWidth="1"/>
  </cols>
  <sheetData>
    <row r="1" ht="16.35" customHeight="1" spans="1:20">
      <c r="A1" s="71"/>
      <c r="B1" s="72"/>
      <c r="C1" s="72"/>
      <c r="D1" s="72"/>
      <c r="E1" s="72"/>
      <c r="F1" s="72"/>
      <c r="G1" s="72"/>
      <c r="H1" s="72"/>
      <c r="I1" s="72"/>
      <c r="J1" s="72"/>
      <c r="K1" s="72"/>
      <c r="L1" s="72"/>
      <c r="M1" s="72"/>
      <c r="N1" s="72"/>
      <c r="O1" s="72"/>
      <c r="P1" s="72"/>
      <c r="Q1" s="72"/>
      <c r="R1" s="72"/>
      <c r="S1" s="73" t="s">
        <v>542</v>
      </c>
      <c r="T1" s="73"/>
    </row>
    <row r="2" ht="47.4" customHeight="1" spans="1:20">
      <c r="A2" s="74" t="s">
        <v>24</v>
      </c>
      <c r="B2" s="74"/>
      <c r="C2" s="74"/>
      <c r="D2" s="74"/>
      <c r="E2" s="74"/>
      <c r="F2" s="74"/>
      <c r="G2" s="74"/>
      <c r="H2" s="74"/>
      <c r="I2" s="74"/>
      <c r="J2" s="74"/>
      <c r="K2" s="74"/>
      <c r="L2" s="74"/>
      <c r="M2" s="74"/>
      <c r="N2" s="74"/>
      <c r="O2" s="74"/>
      <c r="P2" s="74"/>
      <c r="Q2" s="74"/>
      <c r="R2" s="74"/>
      <c r="S2" s="74"/>
      <c r="T2" s="74"/>
    </row>
    <row r="3" ht="21.55" customHeight="1" spans="1:20">
      <c r="A3" s="75" t="s">
        <v>31</v>
      </c>
      <c r="B3" s="75"/>
      <c r="C3" s="75"/>
      <c r="D3" s="75"/>
      <c r="E3" s="75"/>
      <c r="F3" s="75"/>
      <c r="G3" s="75"/>
      <c r="H3" s="75"/>
      <c r="I3" s="75"/>
      <c r="J3" s="75"/>
      <c r="K3" s="75"/>
      <c r="L3" s="75"/>
      <c r="M3" s="75"/>
      <c r="N3" s="75"/>
      <c r="O3" s="75"/>
      <c r="P3" s="75"/>
      <c r="Q3" s="75"/>
      <c r="R3" s="75"/>
      <c r="S3" s="76" t="s">
        <v>32</v>
      </c>
      <c r="T3" s="76"/>
    </row>
    <row r="4" ht="29.3" customHeight="1" spans="1:20">
      <c r="A4" s="62" t="s">
        <v>161</v>
      </c>
      <c r="B4" s="62"/>
      <c r="C4" s="62"/>
      <c r="D4" s="62" t="s">
        <v>266</v>
      </c>
      <c r="E4" s="62" t="s">
        <v>267</v>
      </c>
      <c r="F4" s="62" t="s">
        <v>309</v>
      </c>
      <c r="G4" s="62" t="s">
        <v>164</v>
      </c>
      <c r="H4" s="62"/>
      <c r="I4" s="62"/>
      <c r="J4" s="62"/>
      <c r="K4" s="62" t="s">
        <v>165</v>
      </c>
      <c r="L4" s="62"/>
      <c r="M4" s="62"/>
      <c r="N4" s="62"/>
      <c r="O4" s="62"/>
      <c r="P4" s="62"/>
      <c r="Q4" s="62"/>
      <c r="R4" s="62"/>
      <c r="S4" s="62"/>
      <c r="T4" s="62"/>
    </row>
    <row r="5" ht="50" customHeight="1" spans="1:20">
      <c r="A5" s="62" t="s">
        <v>169</v>
      </c>
      <c r="B5" s="62" t="s">
        <v>170</v>
      </c>
      <c r="C5" s="62" t="s">
        <v>171</v>
      </c>
      <c r="D5" s="62"/>
      <c r="E5" s="62"/>
      <c r="F5" s="62"/>
      <c r="G5" s="62" t="s">
        <v>138</v>
      </c>
      <c r="H5" s="62" t="s">
        <v>310</v>
      </c>
      <c r="I5" s="62" t="s">
        <v>311</v>
      </c>
      <c r="J5" s="62" t="s">
        <v>277</v>
      </c>
      <c r="K5" s="62" t="s">
        <v>138</v>
      </c>
      <c r="L5" s="62" t="s">
        <v>313</v>
      </c>
      <c r="M5" s="62" t="s">
        <v>314</v>
      </c>
      <c r="N5" s="62" t="s">
        <v>279</v>
      </c>
      <c r="O5" s="62" t="s">
        <v>315</v>
      </c>
      <c r="P5" s="62" t="s">
        <v>316</v>
      </c>
      <c r="Q5" s="62" t="s">
        <v>317</v>
      </c>
      <c r="R5" s="62" t="s">
        <v>275</v>
      </c>
      <c r="S5" s="62" t="s">
        <v>278</v>
      </c>
      <c r="T5" s="62" t="s">
        <v>282</v>
      </c>
    </row>
    <row r="6" ht="22.8" customHeight="1" spans="1:20">
      <c r="A6" s="63"/>
      <c r="B6" s="63"/>
      <c r="C6" s="63"/>
      <c r="D6" s="63"/>
      <c r="E6" s="63" t="s">
        <v>138</v>
      </c>
      <c r="F6" s="77">
        <v>0</v>
      </c>
      <c r="G6" s="77"/>
      <c r="H6" s="77"/>
      <c r="I6" s="77"/>
      <c r="J6" s="77"/>
      <c r="K6" s="77"/>
      <c r="L6" s="77"/>
      <c r="M6" s="77"/>
      <c r="N6" s="77"/>
      <c r="O6" s="77"/>
      <c r="P6" s="77"/>
      <c r="Q6" s="77"/>
      <c r="R6" s="77"/>
      <c r="S6" s="77"/>
      <c r="T6" s="77"/>
    </row>
    <row r="7" ht="22.8" customHeight="1" spans="1:20">
      <c r="A7" s="63"/>
      <c r="B7" s="63"/>
      <c r="C7" s="63"/>
      <c r="D7" s="66"/>
      <c r="E7" s="66"/>
      <c r="F7" s="77"/>
      <c r="G7" s="77"/>
      <c r="H7" s="77"/>
      <c r="I7" s="77"/>
      <c r="J7" s="77"/>
      <c r="K7" s="77"/>
      <c r="L7" s="77"/>
      <c r="M7" s="77"/>
      <c r="N7" s="77"/>
      <c r="O7" s="77"/>
      <c r="P7" s="77"/>
      <c r="Q7" s="77"/>
      <c r="R7" s="77"/>
      <c r="S7" s="77"/>
      <c r="T7" s="77"/>
    </row>
    <row r="8" ht="22.8" customHeight="1" spans="1:20">
      <c r="A8" s="80"/>
      <c r="B8" s="80"/>
      <c r="C8" s="80"/>
      <c r="D8" s="67"/>
      <c r="E8" s="67"/>
      <c r="F8" s="77"/>
      <c r="G8" s="77"/>
      <c r="H8" s="77"/>
      <c r="I8" s="77"/>
      <c r="J8" s="77"/>
      <c r="K8" s="77"/>
      <c r="L8" s="77"/>
      <c r="M8" s="77"/>
      <c r="N8" s="77"/>
      <c r="O8" s="77"/>
      <c r="P8" s="77"/>
      <c r="Q8" s="77"/>
      <c r="R8" s="77"/>
      <c r="S8" s="77"/>
      <c r="T8" s="77"/>
    </row>
    <row r="9" ht="22.8" customHeight="1" spans="1:20">
      <c r="A9" s="81"/>
      <c r="B9" s="81"/>
      <c r="C9" s="81"/>
      <c r="D9" s="68"/>
      <c r="E9" s="82"/>
      <c r="F9" s="79"/>
      <c r="G9" s="78"/>
      <c r="H9" s="78"/>
      <c r="I9" s="78"/>
      <c r="J9" s="78"/>
      <c r="K9" s="78"/>
      <c r="L9" s="78"/>
      <c r="M9" s="78"/>
      <c r="N9" s="78"/>
      <c r="O9" s="78"/>
      <c r="P9" s="78"/>
      <c r="Q9" s="78"/>
      <c r="R9" s="78"/>
      <c r="S9" s="78"/>
      <c r="T9" s="78"/>
    </row>
    <row r="10" ht="16.35" customHeight="1" spans="1:7">
      <c r="A10" s="12" t="s">
        <v>403</v>
      </c>
      <c r="B10" s="12"/>
      <c r="C10" s="12"/>
      <c r="D10" s="12"/>
      <c r="E10" s="12"/>
      <c r="F10" s="12"/>
      <c r="G10" s="12"/>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629861111111111"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10" sqref="D10"/>
    </sheetView>
  </sheetViews>
  <sheetFormatPr defaultColWidth="10" defaultRowHeight="13.5" outlineLevelCol="7"/>
  <cols>
    <col min="1" max="1" width="11.1333333333333" customWidth="1"/>
    <col min="2" max="2" width="25.3833333333333"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71"/>
      <c r="B1" s="72"/>
      <c r="C1" s="72"/>
      <c r="D1" s="72"/>
      <c r="E1" s="72"/>
      <c r="F1" s="72"/>
      <c r="G1" s="72"/>
      <c r="H1" s="73" t="s">
        <v>543</v>
      </c>
    </row>
    <row r="2" ht="38.8" customHeight="1" spans="1:8">
      <c r="A2" s="74" t="s">
        <v>25</v>
      </c>
      <c r="B2" s="74"/>
      <c r="C2" s="74"/>
      <c r="D2" s="74"/>
      <c r="E2" s="74"/>
      <c r="F2" s="74"/>
      <c r="G2" s="74"/>
      <c r="H2" s="74"/>
    </row>
    <row r="3" ht="24.15" customHeight="1" spans="1:8">
      <c r="A3" s="75" t="s">
        <v>31</v>
      </c>
      <c r="B3" s="75"/>
      <c r="C3" s="75"/>
      <c r="D3" s="75"/>
      <c r="E3" s="75"/>
      <c r="F3" s="75"/>
      <c r="G3" s="75"/>
      <c r="H3" s="76" t="s">
        <v>32</v>
      </c>
    </row>
    <row r="4" ht="19.8" customHeight="1" spans="1:8">
      <c r="A4" s="62" t="s">
        <v>162</v>
      </c>
      <c r="B4" s="62" t="s">
        <v>163</v>
      </c>
      <c r="C4" s="62" t="s">
        <v>138</v>
      </c>
      <c r="D4" s="62" t="s">
        <v>544</v>
      </c>
      <c r="E4" s="62"/>
      <c r="F4" s="62"/>
      <c r="G4" s="62"/>
      <c r="H4" s="62" t="s">
        <v>165</v>
      </c>
    </row>
    <row r="5" ht="23.25" customHeight="1" spans="1:8">
      <c r="A5" s="62"/>
      <c r="B5" s="62"/>
      <c r="C5" s="62"/>
      <c r="D5" s="62" t="s">
        <v>140</v>
      </c>
      <c r="E5" s="62" t="s">
        <v>333</v>
      </c>
      <c r="F5" s="62"/>
      <c r="G5" s="62" t="s">
        <v>334</v>
      </c>
      <c r="H5" s="62"/>
    </row>
    <row r="6" ht="23.25" customHeight="1" spans="1:8">
      <c r="A6" s="62"/>
      <c r="B6" s="62"/>
      <c r="C6" s="62"/>
      <c r="D6" s="62"/>
      <c r="E6" s="62" t="s">
        <v>310</v>
      </c>
      <c r="F6" s="62" t="s">
        <v>277</v>
      </c>
      <c r="G6" s="62"/>
      <c r="H6" s="62"/>
    </row>
    <row r="7" ht="22.8" customHeight="1" spans="1:8">
      <c r="A7" s="63"/>
      <c r="B7" s="64" t="s">
        <v>138</v>
      </c>
      <c r="C7" s="77">
        <v>0</v>
      </c>
      <c r="D7" s="77"/>
      <c r="E7" s="77"/>
      <c r="F7" s="77"/>
      <c r="G7" s="77"/>
      <c r="H7" s="77"/>
    </row>
    <row r="8" ht="22.8" customHeight="1" spans="1:8">
      <c r="A8" s="66"/>
      <c r="B8" s="66"/>
      <c r="C8" s="77"/>
      <c r="D8" s="77"/>
      <c r="E8" s="77"/>
      <c r="F8" s="77"/>
      <c r="G8" s="77"/>
      <c r="H8" s="77"/>
    </row>
    <row r="9" ht="22.8" customHeight="1" spans="1:8">
      <c r="A9" s="67"/>
      <c r="B9" s="67"/>
      <c r="C9" s="77"/>
      <c r="D9" s="77"/>
      <c r="E9" s="77"/>
      <c r="F9" s="77"/>
      <c r="G9" s="77"/>
      <c r="H9" s="77"/>
    </row>
    <row r="10" ht="22.8" customHeight="1" spans="1:8">
      <c r="A10" s="67"/>
      <c r="B10" s="67"/>
      <c r="C10" s="77"/>
      <c r="D10" s="77"/>
      <c r="E10" s="77"/>
      <c r="F10" s="77"/>
      <c r="G10" s="77"/>
      <c r="H10" s="77"/>
    </row>
    <row r="11" ht="22.8" customHeight="1" spans="1:8">
      <c r="A11" s="67"/>
      <c r="B11" s="67"/>
      <c r="C11" s="77"/>
      <c r="D11" s="77"/>
      <c r="E11" s="77"/>
      <c r="F11" s="77"/>
      <c r="G11" s="77"/>
      <c r="H11" s="77"/>
    </row>
    <row r="12" ht="22.8" customHeight="1" spans="1:8">
      <c r="A12" s="68"/>
      <c r="B12" s="68"/>
      <c r="C12" s="78"/>
      <c r="D12" s="78"/>
      <c r="E12" s="79"/>
      <c r="F12" s="79"/>
      <c r="G12" s="79"/>
      <c r="H12" s="79"/>
    </row>
    <row r="13" ht="16.35" customHeight="1" spans="1:3">
      <c r="A13" s="12" t="s">
        <v>403</v>
      </c>
      <c r="B13" s="12"/>
      <c r="C13" s="12"/>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590277777777778"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4" sqref="A4:B12"/>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6.35" customHeight="1" spans="1:8">
      <c r="A1" s="2"/>
      <c r="H1" s="60" t="s">
        <v>545</v>
      </c>
    </row>
    <row r="2" ht="38.8" customHeight="1" spans="1:8">
      <c r="A2" s="61" t="s">
        <v>26</v>
      </c>
      <c r="B2" s="61"/>
      <c r="C2" s="61"/>
      <c r="D2" s="61"/>
      <c r="E2" s="61"/>
      <c r="F2" s="61"/>
      <c r="G2" s="61"/>
      <c r="H2" s="61"/>
    </row>
    <row r="3" ht="24.15" customHeight="1" spans="1:8">
      <c r="A3" s="30" t="s">
        <v>31</v>
      </c>
      <c r="B3" s="30"/>
      <c r="C3" s="30"/>
      <c r="D3" s="30"/>
      <c r="E3" s="30"/>
      <c r="F3" s="30"/>
      <c r="G3" s="30"/>
      <c r="H3" s="48" t="s">
        <v>32</v>
      </c>
    </row>
    <row r="4" ht="20.7" customHeight="1" spans="1:8">
      <c r="A4" s="62" t="s">
        <v>162</v>
      </c>
      <c r="B4" s="62" t="s">
        <v>163</v>
      </c>
      <c r="C4" s="8" t="s">
        <v>138</v>
      </c>
      <c r="D4" s="8" t="s">
        <v>546</v>
      </c>
      <c r="E4" s="8"/>
      <c r="F4" s="8"/>
      <c r="G4" s="8"/>
      <c r="H4" s="8" t="s">
        <v>165</v>
      </c>
    </row>
    <row r="5" ht="18.95" customHeight="1" spans="1:8">
      <c r="A5" s="62"/>
      <c r="B5" s="62"/>
      <c r="C5" s="8"/>
      <c r="D5" s="8" t="s">
        <v>140</v>
      </c>
      <c r="E5" s="8" t="s">
        <v>333</v>
      </c>
      <c r="F5" s="8"/>
      <c r="G5" s="8" t="s">
        <v>334</v>
      </c>
      <c r="H5" s="8"/>
    </row>
    <row r="6" ht="24.15" customHeight="1" spans="1:8">
      <c r="A6" s="62"/>
      <c r="B6" s="62"/>
      <c r="C6" s="8"/>
      <c r="D6" s="8"/>
      <c r="E6" s="8" t="s">
        <v>310</v>
      </c>
      <c r="F6" s="8" t="s">
        <v>277</v>
      </c>
      <c r="G6" s="8"/>
      <c r="H6" s="8"/>
    </row>
    <row r="7" ht="22.8" customHeight="1" spans="1:8">
      <c r="A7" s="63"/>
      <c r="B7" s="64" t="s">
        <v>138</v>
      </c>
      <c r="C7" s="65">
        <v>0</v>
      </c>
      <c r="D7" s="65"/>
      <c r="E7" s="65"/>
      <c r="F7" s="65"/>
      <c r="G7" s="65"/>
      <c r="H7" s="65"/>
    </row>
    <row r="8" ht="22.8" customHeight="1" spans="1:8">
      <c r="A8" s="66"/>
      <c r="B8" s="66"/>
      <c r="C8" s="65"/>
      <c r="D8" s="65"/>
      <c r="E8" s="65"/>
      <c r="F8" s="65"/>
      <c r="G8" s="65"/>
      <c r="H8" s="65"/>
    </row>
    <row r="9" ht="22.8" customHeight="1" spans="1:8">
      <c r="A9" s="67"/>
      <c r="B9" s="67"/>
      <c r="C9" s="65"/>
      <c r="D9" s="65"/>
      <c r="E9" s="65"/>
      <c r="F9" s="65"/>
      <c r="G9" s="65"/>
      <c r="H9" s="65"/>
    </row>
    <row r="10" ht="22.8" customHeight="1" spans="1:8">
      <c r="A10" s="67"/>
      <c r="B10" s="67"/>
      <c r="C10" s="65"/>
      <c r="D10" s="65"/>
      <c r="E10" s="65"/>
      <c r="F10" s="65"/>
      <c r="G10" s="65"/>
      <c r="H10" s="65"/>
    </row>
    <row r="11" ht="22.8" customHeight="1" spans="1:8">
      <c r="A11" s="67"/>
      <c r="B11" s="67"/>
      <c r="C11" s="65"/>
      <c r="D11" s="65"/>
      <c r="E11" s="65"/>
      <c r="F11" s="65"/>
      <c r="G11" s="65"/>
      <c r="H11" s="65"/>
    </row>
    <row r="12" ht="22.8" customHeight="1" spans="1:8">
      <c r="A12" s="68"/>
      <c r="B12" s="68"/>
      <c r="C12" s="69"/>
      <c r="D12" s="69"/>
      <c r="E12" s="70"/>
      <c r="F12" s="70"/>
      <c r="G12" s="70"/>
      <c r="H12" s="70"/>
    </row>
    <row r="13" ht="16.35" customHeight="1" spans="1:4">
      <c r="A13" s="12" t="s">
        <v>403</v>
      </c>
      <c r="B13" s="12"/>
      <c r="C13" s="12"/>
      <c r="D13" s="12"/>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472222222222222"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45" zoomScaleNormal="145" topLeftCell="B1" workbookViewId="0">
      <selection activeCell="H9" sqref="H9"/>
    </sheetView>
  </sheetViews>
  <sheetFormatPr defaultColWidth="10" defaultRowHeight="13.5"/>
  <cols>
    <col min="1" max="1" width="10.05" style="1" customWidth="1"/>
    <col min="2" max="2" width="21.7166666666667" style="1" customWidth="1"/>
    <col min="3" max="3" width="13.3" style="1" customWidth="1"/>
    <col min="4" max="5" width="7.775" style="1" customWidth="1"/>
    <col min="6" max="14" width="7.69166666666667" style="1" customWidth="1"/>
    <col min="15" max="16" width="9.76666666666667" style="1" customWidth="1"/>
    <col min="17" max="17" width="9.76666666666667" customWidth="1"/>
  </cols>
  <sheetData>
    <row r="1" ht="16.35" customHeight="1" spans="1:14">
      <c r="A1" s="7"/>
      <c r="M1" s="59" t="s">
        <v>547</v>
      </c>
      <c r="N1" s="59"/>
    </row>
    <row r="2" ht="45.7" customHeight="1" spans="1:14">
      <c r="A2" s="51" t="s">
        <v>27</v>
      </c>
      <c r="B2" s="51"/>
      <c r="C2" s="51"/>
      <c r="D2" s="51"/>
      <c r="E2" s="51"/>
      <c r="F2" s="51"/>
      <c r="G2" s="51"/>
      <c r="H2" s="51"/>
      <c r="I2" s="51"/>
      <c r="J2" s="51"/>
      <c r="K2" s="51"/>
      <c r="L2" s="51"/>
      <c r="M2" s="51"/>
      <c r="N2" s="51"/>
    </row>
    <row r="3" ht="18.1" customHeight="1" spans="1:14">
      <c r="A3" s="52" t="s">
        <v>31</v>
      </c>
      <c r="B3" s="52"/>
      <c r="C3" s="52"/>
      <c r="D3" s="52"/>
      <c r="E3" s="52"/>
      <c r="F3" s="52"/>
      <c r="G3" s="52"/>
      <c r="H3" s="52"/>
      <c r="I3" s="52"/>
      <c r="J3" s="52"/>
      <c r="K3" s="52"/>
      <c r="L3" s="52"/>
      <c r="M3" s="25" t="s">
        <v>32</v>
      </c>
      <c r="N3" s="25"/>
    </row>
    <row r="4" ht="26.05" customHeight="1" spans="1:14">
      <c r="A4" s="9" t="s">
        <v>266</v>
      </c>
      <c r="B4" s="9" t="s">
        <v>548</v>
      </c>
      <c r="C4" s="9" t="s">
        <v>549</v>
      </c>
      <c r="D4" s="9"/>
      <c r="E4" s="9"/>
      <c r="F4" s="9"/>
      <c r="G4" s="9"/>
      <c r="H4" s="9"/>
      <c r="I4" s="9"/>
      <c r="J4" s="9"/>
      <c r="K4" s="9"/>
      <c r="L4" s="9"/>
      <c r="M4" s="9" t="s">
        <v>550</v>
      </c>
      <c r="N4" s="9"/>
    </row>
    <row r="5" ht="31.9" customHeight="1" spans="1:14">
      <c r="A5" s="9"/>
      <c r="B5" s="9"/>
      <c r="C5" s="9" t="s">
        <v>551</v>
      </c>
      <c r="D5" s="9" t="s">
        <v>141</v>
      </c>
      <c r="E5" s="9"/>
      <c r="F5" s="9"/>
      <c r="G5" s="9"/>
      <c r="H5" s="9"/>
      <c r="I5" s="9"/>
      <c r="J5" s="9" t="s">
        <v>552</v>
      </c>
      <c r="K5" s="9" t="s">
        <v>143</v>
      </c>
      <c r="L5" s="9" t="s">
        <v>144</v>
      </c>
      <c r="M5" s="9" t="s">
        <v>553</v>
      </c>
      <c r="N5" s="9" t="s">
        <v>554</v>
      </c>
    </row>
    <row r="6" ht="44.85" customHeight="1" spans="1:14">
      <c r="A6" s="9"/>
      <c r="B6" s="9"/>
      <c r="C6" s="9"/>
      <c r="D6" s="9" t="s">
        <v>555</v>
      </c>
      <c r="E6" s="9" t="s">
        <v>556</v>
      </c>
      <c r="F6" s="9" t="s">
        <v>557</v>
      </c>
      <c r="G6" s="9" t="s">
        <v>558</v>
      </c>
      <c r="H6" s="9" t="s">
        <v>559</v>
      </c>
      <c r="I6" s="9" t="s">
        <v>560</v>
      </c>
      <c r="J6" s="9"/>
      <c r="K6" s="9"/>
      <c r="L6" s="9"/>
      <c r="M6" s="9"/>
      <c r="N6" s="9"/>
    </row>
    <row r="7" ht="22.8" customHeight="1" spans="1:14">
      <c r="A7" s="53"/>
      <c r="B7" s="54" t="s">
        <v>138</v>
      </c>
      <c r="C7" s="55">
        <f t="shared" ref="C7:M7" si="0">C8</f>
        <v>3374.83</v>
      </c>
      <c r="D7" s="55">
        <f t="shared" si="0"/>
        <v>3374.83</v>
      </c>
      <c r="E7" s="55" t="s">
        <v>41</v>
      </c>
      <c r="F7" s="55">
        <f t="shared" si="0"/>
        <v>0</v>
      </c>
      <c r="G7" s="55">
        <f t="shared" si="0"/>
        <v>0</v>
      </c>
      <c r="H7" s="55">
        <f t="shared" si="0"/>
        <v>0</v>
      </c>
      <c r="I7" s="55">
        <f t="shared" si="0"/>
        <v>0</v>
      </c>
      <c r="J7" s="55">
        <f t="shared" si="0"/>
        <v>0</v>
      </c>
      <c r="K7" s="55">
        <f t="shared" si="0"/>
        <v>0</v>
      </c>
      <c r="L7" s="55">
        <f t="shared" si="0"/>
        <v>0</v>
      </c>
      <c r="M7" s="55">
        <f t="shared" si="0"/>
        <v>3374.83</v>
      </c>
      <c r="N7" s="53"/>
    </row>
    <row r="8" ht="22.8" customHeight="1" spans="1:14">
      <c r="A8" s="56" t="s">
        <v>156</v>
      </c>
      <c r="B8" s="56" t="s">
        <v>157</v>
      </c>
      <c r="C8" s="55">
        <v>3374.83</v>
      </c>
      <c r="D8" s="55">
        <v>3374.83</v>
      </c>
      <c r="E8" s="55" t="s">
        <v>41</v>
      </c>
      <c r="F8" s="55">
        <f t="shared" ref="C8:M8" si="1">SUM(F9:F11)</f>
        <v>0</v>
      </c>
      <c r="G8" s="55">
        <f t="shared" si="1"/>
        <v>0</v>
      </c>
      <c r="H8" s="55">
        <f t="shared" si="1"/>
        <v>0</v>
      </c>
      <c r="I8" s="55">
        <f t="shared" si="1"/>
        <v>0</v>
      </c>
      <c r="J8" s="55">
        <f t="shared" si="1"/>
        <v>0</v>
      </c>
      <c r="K8" s="55">
        <f t="shared" si="1"/>
        <v>0</v>
      </c>
      <c r="L8" s="55">
        <f t="shared" si="1"/>
        <v>0</v>
      </c>
      <c r="M8" s="55">
        <v>3374.83</v>
      </c>
      <c r="N8" s="53"/>
    </row>
    <row r="9" ht="22.8" customHeight="1" spans="1:14">
      <c r="A9" s="17" t="s">
        <v>561</v>
      </c>
      <c r="B9" s="57" t="s">
        <v>562</v>
      </c>
      <c r="C9" s="58" t="s">
        <v>41</v>
      </c>
      <c r="D9" s="11"/>
      <c r="E9" s="11"/>
      <c r="F9" s="11"/>
      <c r="G9" s="11"/>
      <c r="H9" s="11"/>
      <c r="I9" s="11"/>
      <c r="J9" s="11"/>
      <c r="K9" s="11"/>
      <c r="L9" s="11"/>
      <c r="M9" s="55"/>
      <c r="N9" s="22"/>
    </row>
    <row r="10" ht="22.8" customHeight="1" spans="1:14">
      <c r="A10" s="17" t="s">
        <v>561</v>
      </c>
      <c r="B10" s="57" t="s">
        <v>563</v>
      </c>
      <c r="C10" s="58" t="s">
        <v>41</v>
      </c>
      <c r="D10" s="11"/>
      <c r="E10" s="11"/>
      <c r="F10" s="11"/>
      <c r="G10" s="11"/>
      <c r="H10" s="11"/>
      <c r="I10" s="11"/>
      <c r="J10" s="11"/>
      <c r="K10" s="11"/>
      <c r="L10" s="11"/>
      <c r="M10" s="55"/>
      <c r="N10" s="22"/>
    </row>
    <row r="11" ht="22.8" customHeight="1" spans="1:14">
      <c r="A11" s="17" t="s">
        <v>561</v>
      </c>
      <c r="B11" s="57" t="s">
        <v>564</v>
      </c>
      <c r="C11" s="58" t="s">
        <v>41</v>
      </c>
      <c r="D11" s="11"/>
      <c r="E11" s="11"/>
      <c r="F11" s="11"/>
      <c r="G11" s="11"/>
      <c r="H11" s="11"/>
      <c r="I11" s="11"/>
      <c r="J11" s="11"/>
      <c r="K11" s="11"/>
      <c r="L11" s="11"/>
      <c r="M11" s="55"/>
      <c r="N11" s="22"/>
    </row>
    <row r="12" ht="16.35" customHeight="1" spans="1:4">
      <c r="A12" s="13" t="s">
        <v>403</v>
      </c>
      <c r="B12" s="13"/>
      <c r="C12" s="13"/>
      <c r="D12" s="13"/>
    </row>
  </sheetData>
  <mergeCells count="16">
    <mergeCell ref="M1:N1"/>
    <mergeCell ref="A2:N2"/>
    <mergeCell ref="A3:L3"/>
    <mergeCell ref="M3:N3"/>
    <mergeCell ref="C4:L4"/>
    <mergeCell ref="M4:N4"/>
    <mergeCell ref="D5:I5"/>
    <mergeCell ref="A12:D12"/>
    <mergeCell ref="A4:A6"/>
    <mergeCell ref="B4:B6"/>
    <mergeCell ref="C5:C6"/>
    <mergeCell ref="J5:J6"/>
    <mergeCell ref="K5:K6"/>
    <mergeCell ref="L5:L6"/>
    <mergeCell ref="M5:M6"/>
    <mergeCell ref="N5:N6"/>
  </mergeCells>
  <printOptions horizontalCentered="1"/>
  <pageMargins left="0.0780000016093254" right="0.0780000016093254" top="0.55069444444444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4"/>
  <sheetViews>
    <sheetView zoomScale="115" zoomScaleNormal="115" workbookViewId="0">
      <pane ySplit="5" topLeftCell="A71" activePane="bottomLeft" state="frozen"/>
      <selection/>
      <selection pane="bottomLeft" activeCell="P81" sqref="P81"/>
    </sheetView>
  </sheetViews>
  <sheetFormatPr defaultColWidth="10" defaultRowHeight="13.5"/>
  <cols>
    <col min="1" max="1" width="6.78333333333333" customWidth="1"/>
    <col min="2" max="2" width="17.9833333333333" customWidth="1"/>
    <col min="3" max="3" width="8.55" customWidth="1"/>
    <col min="4" max="4" width="12.2" customWidth="1"/>
    <col min="5" max="5" width="8.69166666666667" customWidth="1"/>
    <col min="6" max="6" width="13.9083333333333" customWidth="1"/>
    <col min="7" max="7" width="11.2583333333333" customWidth="1"/>
    <col min="8" max="8" width="6.525" style="27" customWidth="1"/>
    <col min="9" max="9" width="16.2416666666667" customWidth="1"/>
    <col min="10" max="10" width="15.9" customWidth="1"/>
    <col min="11" max="11" width="4.36666666666667" style="27" customWidth="1"/>
    <col min="12" max="12" width="5.75833333333333" style="27" customWidth="1"/>
    <col min="13" max="13" width="8.53333333333333" customWidth="1"/>
    <col min="14" max="16" width="9.76666666666667" customWidth="1"/>
  </cols>
  <sheetData>
    <row r="1" ht="16.35" customHeight="1" spans="1:13">
      <c r="A1" s="2"/>
      <c r="B1" s="2"/>
      <c r="C1" s="2"/>
      <c r="D1" s="2"/>
      <c r="E1" s="2"/>
      <c r="F1" s="2"/>
      <c r="G1" s="2"/>
      <c r="H1" s="28"/>
      <c r="I1" s="2"/>
      <c r="J1" s="2"/>
      <c r="K1" s="28"/>
      <c r="L1" s="46" t="s">
        <v>565</v>
      </c>
      <c r="M1" s="47"/>
    </row>
    <row r="2" ht="37.95" customHeight="1" spans="1:13">
      <c r="A2" s="29" t="s">
        <v>28</v>
      </c>
      <c r="B2" s="29"/>
      <c r="C2" s="29"/>
      <c r="D2" s="29"/>
      <c r="E2" s="29"/>
      <c r="F2" s="29"/>
      <c r="G2" s="29"/>
      <c r="H2" s="29"/>
      <c r="I2" s="29"/>
      <c r="J2" s="29"/>
      <c r="K2" s="29"/>
      <c r="L2" s="29"/>
      <c r="M2" s="29"/>
    </row>
    <row r="3" ht="21.55" customHeight="1" spans="1:13">
      <c r="A3" s="30" t="s">
        <v>31</v>
      </c>
      <c r="B3" s="30"/>
      <c r="C3" s="30"/>
      <c r="D3" s="30"/>
      <c r="E3" s="30"/>
      <c r="F3" s="30"/>
      <c r="G3" s="30"/>
      <c r="H3" s="31"/>
      <c r="I3" s="30"/>
      <c r="J3" s="30"/>
      <c r="K3" s="31"/>
      <c r="L3" s="31" t="s">
        <v>32</v>
      </c>
      <c r="M3" s="48"/>
    </row>
    <row r="4" ht="33.6" customHeight="1" spans="1:13">
      <c r="A4" s="32" t="s">
        <v>266</v>
      </c>
      <c r="B4" s="32" t="s">
        <v>566</v>
      </c>
      <c r="C4" s="32" t="s">
        <v>567</v>
      </c>
      <c r="D4" s="32" t="s">
        <v>568</v>
      </c>
      <c r="E4" s="32" t="s">
        <v>569</v>
      </c>
      <c r="F4" s="32"/>
      <c r="G4" s="32"/>
      <c r="H4" s="32"/>
      <c r="I4" s="32"/>
      <c r="J4" s="32"/>
      <c r="K4" s="32"/>
      <c r="L4" s="32"/>
      <c r="M4" s="32"/>
    </row>
    <row r="5" ht="36.2" customHeight="1" spans="1:13">
      <c r="A5" s="32"/>
      <c r="B5" s="32"/>
      <c r="C5" s="32"/>
      <c r="D5" s="32"/>
      <c r="E5" s="32" t="s">
        <v>570</v>
      </c>
      <c r="F5" s="32" t="s">
        <v>571</v>
      </c>
      <c r="G5" s="32" t="s">
        <v>572</v>
      </c>
      <c r="H5" s="32" t="s">
        <v>573</v>
      </c>
      <c r="I5" s="32" t="s">
        <v>574</v>
      </c>
      <c r="J5" s="32" t="s">
        <v>575</v>
      </c>
      <c r="K5" s="32" t="s">
        <v>576</v>
      </c>
      <c r="L5" s="32" t="s">
        <v>577</v>
      </c>
      <c r="M5" s="32" t="s">
        <v>578</v>
      </c>
    </row>
    <row r="6" ht="19.8" customHeight="1" spans="1:13">
      <c r="A6" s="33" t="s">
        <v>2</v>
      </c>
      <c r="B6" s="33" t="s">
        <v>4</v>
      </c>
      <c r="C6" s="34">
        <v>3374.83</v>
      </c>
      <c r="D6" s="35"/>
      <c r="E6" s="35"/>
      <c r="F6" s="35"/>
      <c r="G6" s="35"/>
      <c r="H6" s="36"/>
      <c r="I6" s="35"/>
      <c r="J6" s="35"/>
      <c r="K6" s="36"/>
      <c r="L6" s="36"/>
      <c r="M6" s="35"/>
    </row>
    <row r="7" ht="37" customHeight="1" spans="1:13">
      <c r="A7" s="37">
        <v>307001</v>
      </c>
      <c r="B7" s="37" t="s">
        <v>562</v>
      </c>
      <c r="C7" s="38"/>
      <c r="D7" s="37" t="s">
        <v>579</v>
      </c>
      <c r="E7" s="39" t="s">
        <v>580</v>
      </c>
      <c r="F7" s="39" t="s">
        <v>581</v>
      </c>
      <c r="G7" s="40" t="s">
        <v>582</v>
      </c>
      <c r="H7" s="41"/>
      <c r="I7" s="40" t="s">
        <v>583</v>
      </c>
      <c r="J7" s="40" t="s">
        <v>584</v>
      </c>
      <c r="K7" s="44" t="s">
        <v>585</v>
      </c>
      <c r="L7" s="44" t="s">
        <v>586</v>
      </c>
      <c r="M7" s="40"/>
    </row>
    <row r="8" ht="37" customHeight="1" spans="1:13">
      <c r="A8" s="37"/>
      <c r="B8" s="37"/>
      <c r="C8" s="38"/>
      <c r="D8" s="37"/>
      <c r="E8" s="39"/>
      <c r="F8" s="39"/>
      <c r="G8" s="40" t="s">
        <v>587</v>
      </c>
      <c r="H8" s="41"/>
      <c r="I8" s="40" t="s">
        <v>588</v>
      </c>
      <c r="J8" s="40" t="s">
        <v>584</v>
      </c>
      <c r="K8" s="44" t="s">
        <v>585</v>
      </c>
      <c r="L8" s="44" t="s">
        <v>586</v>
      </c>
      <c r="M8" s="40"/>
    </row>
    <row r="9" ht="37" customHeight="1" spans="1:13">
      <c r="A9" s="37"/>
      <c r="B9" s="37"/>
      <c r="C9" s="38"/>
      <c r="D9" s="37"/>
      <c r="E9" s="39"/>
      <c r="F9" s="39"/>
      <c r="G9" s="40" t="s">
        <v>589</v>
      </c>
      <c r="H9" s="41"/>
      <c r="I9" s="40" t="s">
        <v>590</v>
      </c>
      <c r="J9" s="40" t="s">
        <v>584</v>
      </c>
      <c r="K9" s="44" t="s">
        <v>585</v>
      </c>
      <c r="L9" s="44" t="s">
        <v>586</v>
      </c>
      <c r="M9" s="40"/>
    </row>
    <row r="10" ht="37" customHeight="1" spans="1:13">
      <c r="A10" s="37"/>
      <c r="B10" s="37"/>
      <c r="C10" s="38"/>
      <c r="D10" s="37"/>
      <c r="E10" s="39"/>
      <c r="F10" s="39"/>
      <c r="G10" s="40" t="s">
        <v>591</v>
      </c>
      <c r="H10" s="41"/>
      <c r="I10" s="40" t="s">
        <v>592</v>
      </c>
      <c r="J10" s="40" t="s">
        <v>584</v>
      </c>
      <c r="K10" s="44" t="s">
        <v>585</v>
      </c>
      <c r="L10" s="44" t="s">
        <v>586</v>
      </c>
      <c r="M10" s="40"/>
    </row>
    <row r="11" ht="37" customHeight="1" spans="1:13">
      <c r="A11" s="37"/>
      <c r="B11" s="37"/>
      <c r="C11" s="38"/>
      <c r="D11" s="37"/>
      <c r="E11" s="39"/>
      <c r="F11" s="39"/>
      <c r="G11" s="40" t="s">
        <v>593</v>
      </c>
      <c r="H11" s="41"/>
      <c r="I11" s="40" t="s">
        <v>594</v>
      </c>
      <c r="J11" s="40" t="s">
        <v>584</v>
      </c>
      <c r="K11" s="44" t="s">
        <v>585</v>
      </c>
      <c r="L11" s="44" t="s">
        <v>586</v>
      </c>
      <c r="M11" s="40"/>
    </row>
    <row r="12" ht="37" customHeight="1" spans="1:13">
      <c r="A12" s="37"/>
      <c r="B12" s="37"/>
      <c r="C12" s="38"/>
      <c r="D12" s="37"/>
      <c r="E12" s="39"/>
      <c r="F12" s="39"/>
      <c r="G12" s="40" t="s">
        <v>595</v>
      </c>
      <c r="H12" s="41"/>
      <c r="I12" s="40" t="s">
        <v>596</v>
      </c>
      <c r="J12" s="40" t="s">
        <v>584</v>
      </c>
      <c r="K12" s="44" t="s">
        <v>585</v>
      </c>
      <c r="L12" s="44" t="s">
        <v>586</v>
      </c>
      <c r="M12" s="40"/>
    </row>
    <row r="13" ht="37" customHeight="1" spans="1:13">
      <c r="A13" s="37"/>
      <c r="B13" s="37"/>
      <c r="C13" s="38"/>
      <c r="D13" s="37"/>
      <c r="E13" s="39"/>
      <c r="F13" s="39"/>
      <c r="G13" s="40" t="s">
        <v>597</v>
      </c>
      <c r="H13" s="41"/>
      <c r="I13" s="40" t="s">
        <v>598</v>
      </c>
      <c r="J13" s="40" t="s">
        <v>584</v>
      </c>
      <c r="K13" s="44" t="s">
        <v>585</v>
      </c>
      <c r="L13" s="44" t="s">
        <v>586</v>
      </c>
      <c r="M13" s="40"/>
    </row>
    <row r="14" ht="37" customHeight="1" spans="1:13">
      <c r="A14" s="37"/>
      <c r="B14" s="37"/>
      <c r="C14" s="38"/>
      <c r="D14" s="37"/>
      <c r="E14" s="39"/>
      <c r="F14" s="39"/>
      <c r="G14" s="40" t="s">
        <v>599</v>
      </c>
      <c r="H14" s="41"/>
      <c r="I14" s="40" t="s">
        <v>600</v>
      </c>
      <c r="J14" s="40" t="s">
        <v>584</v>
      </c>
      <c r="K14" s="44" t="s">
        <v>585</v>
      </c>
      <c r="L14" s="44" t="s">
        <v>586</v>
      </c>
      <c r="M14" s="40"/>
    </row>
    <row r="15" ht="37" customHeight="1" spans="1:13">
      <c r="A15" s="37"/>
      <c r="B15" s="37"/>
      <c r="C15" s="38"/>
      <c r="D15" s="37"/>
      <c r="E15" s="39"/>
      <c r="F15" s="39"/>
      <c r="G15" s="40" t="s">
        <v>601</v>
      </c>
      <c r="H15" s="41"/>
      <c r="I15" s="40" t="s">
        <v>601</v>
      </c>
      <c r="J15" s="40" t="s">
        <v>584</v>
      </c>
      <c r="K15" s="44" t="s">
        <v>585</v>
      </c>
      <c r="L15" s="44" t="s">
        <v>586</v>
      </c>
      <c r="M15" s="40"/>
    </row>
    <row r="16" ht="35" customHeight="1" spans="1:13">
      <c r="A16" s="37"/>
      <c r="B16" s="37"/>
      <c r="C16" s="38"/>
      <c r="D16" s="37"/>
      <c r="E16" s="39"/>
      <c r="F16" s="39" t="s">
        <v>602</v>
      </c>
      <c r="G16" s="42" t="s">
        <v>603</v>
      </c>
      <c r="H16" s="43">
        <v>0</v>
      </c>
      <c r="I16" s="49" t="s">
        <v>603</v>
      </c>
      <c r="J16" s="49" t="s">
        <v>604</v>
      </c>
      <c r="K16" s="44" t="s">
        <v>585</v>
      </c>
      <c r="L16" s="50" t="s">
        <v>605</v>
      </c>
      <c r="M16" s="40"/>
    </row>
    <row r="17" ht="33" customHeight="1" spans="1:13">
      <c r="A17" s="37"/>
      <c r="B17" s="37"/>
      <c r="C17" s="38"/>
      <c r="D17" s="37"/>
      <c r="E17" s="39"/>
      <c r="F17" s="39" t="s">
        <v>606</v>
      </c>
      <c r="G17" s="42" t="s">
        <v>607</v>
      </c>
      <c r="H17" s="43">
        <v>0</v>
      </c>
      <c r="I17" s="49" t="s">
        <v>607</v>
      </c>
      <c r="J17" s="49" t="s">
        <v>608</v>
      </c>
      <c r="K17" s="44" t="s">
        <v>585</v>
      </c>
      <c r="L17" s="50" t="s">
        <v>605</v>
      </c>
      <c r="M17" s="40"/>
    </row>
    <row r="18" ht="38" customHeight="1" spans="1:13">
      <c r="A18" s="37">
        <v>307001</v>
      </c>
      <c r="B18" s="37" t="s">
        <v>562</v>
      </c>
      <c r="C18" s="38"/>
      <c r="D18" s="37" t="s">
        <v>579</v>
      </c>
      <c r="E18" s="39" t="s">
        <v>609</v>
      </c>
      <c r="F18" s="39" t="s">
        <v>610</v>
      </c>
      <c r="G18" s="40" t="s">
        <v>611</v>
      </c>
      <c r="H18" s="44"/>
      <c r="I18" s="40" t="s">
        <v>612</v>
      </c>
      <c r="J18" s="40" t="s">
        <v>584</v>
      </c>
      <c r="K18" s="44" t="s">
        <v>613</v>
      </c>
      <c r="L18" s="44" t="s">
        <v>586</v>
      </c>
      <c r="M18" s="40"/>
    </row>
    <row r="19" ht="55" customHeight="1" spans="1:13">
      <c r="A19" s="37"/>
      <c r="B19" s="37"/>
      <c r="C19" s="38"/>
      <c r="D19" s="37"/>
      <c r="E19" s="39"/>
      <c r="F19" s="39"/>
      <c r="G19" s="40" t="s">
        <v>614</v>
      </c>
      <c r="H19" s="44" t="s">
        <v>615</v>
      </c>
      <c r="I19" s="40" t="s">
        <v>616</v>
      </c>
      <c r="J19" s="40" t="s">
        <v>584</v>
      </c>
      <c r="K19" s="44" t="s">
        <v>617</v>
      </c>
      <c r="L19" s="44" t="s">
        <v>586</v>
      </c>
      <c r="M19" s="40"/>
    </row>
    <row r="20" ht="34" customHeight="1" spans="1:13">
      <c r="A20" s="37"/>
      <c r="B20" s="37"/>
      <c r="C20" s="38"/>
      <c r="D20" s="37"/>
      <c r="E20" s="39"/>
      <c r="F20" s="39"/>
      <c r="G20" s="40" t="s">
        <v>618</v>
      </c>
      <c r="H20" s="44"/>
      <c r="I20" s="40" t="s">
        <v>612</v>
      </c>
      <c r="J20" s="40" t="s">
        <v>584</v>
      </c>
      <c r="K20" s="44" t="s">
        <v>613</v>
      </c>
      <c r="L20" s="44" t="s">
        <v>586</v>
      </c>
      <c r="M20" s="40"/>
    </row>
    <row r="21" ht="34" customHeight="1" spans="1:13">
      <c r="A21" s="37"/>
      <c r="B21" s="37"/>
      <c r="C21" s="38"/>
      <c r="D21" s="37"/>
      <c r="E21" s="39"/>
      <c r="F21" s="39"/>
      <c r="G21" s="40" t="s">
        <v>619</v>
      </c>
      <c r="H21" s="44"/>
      <c r="I21" s="40" t="s">
        <v>620</v>
      </c>
      <c r="J21" s="40" t="s">
        <v>584</v>
      </c>
      <c r="K21" s="44" t="s">
        <v>613</v>
      </c>
      <c r="L21" s="44" t="s">
        <v>586</v>
      </c>
      <c r="M21" s="40"/>
    </row>
    <row r="22" ht="34" customHeight="1" spans="1:13">
      <c r="A22" s="37"/>
      <c r="B22" s="37"/>
      <c r="C22" s="38"/>
      <c r="D22" s="37"/>
      <c r="E22" s="39"/>
      <c r="F22" s="39"/>
      <c r="G22" s="40" t="s">
        <v>621</v>
      </c>
      <c r="H22" s="44"/>
      <c r="I22" s="40" t="s">
        <v>622</v>
      </c>
      <c r="J22" s="40" t="s">
        <v>584</v>
      </c>
      <c r="K22" s="44" t="s">
        <v>613</v>
      </c>
      <c r="L22" s="44" t="s">
        <v>586</v>
      </c>
      <c r="M22" s="40"/>
    </row>
    <row r="23" ht="34" customHeight="1" spans="1:13">
      <c r="A23" s="37"/>
      <c r="B23" s="37"/>
      <c r="C23" s="38"/>
      <c r="D23" s="37"/>
      <c r="E23" s="39"/>
      <c r="F23" s="39"/>
      <c r="G23" s="40" t="s">
        <v>623</v>
      </c>
      <c r="H23" s="44"/>
      <c r="I23" s="40" t="s">
        <v>624</v>
      </c>
      <c r="J23" s="40" t="s">
        <v>584</v>
      </c>
      <c r="K23" s="44" t="s">
        <v>613</v>
      </c>
      <c r="L23" s="44" t="s">
        <v>586</v>
      </c>
      <c r="M23" s="40"/>
    </row>
    <row r="24" ht="34" customHeight="1" spans="1:13">
      <c r="A24" s="37"/>
      <c r="B24" s="37"/>
      <c r="C24" s="38"/>
      <c r="D24" s="37"/>
      <c r="E24" s="39"/>
      <c r="F24" s="39"/>
      <c r="G24" s="40" t="s">
        <v>597</v>
      </c>
      <c r="H24" s="44"/>
      <c r="I24" s="40" t="s">
        <v>625</v>
      </c>
      <c r="J24" s="40" t="s">
        <v>584</v>
      </c>
      <c r="K24" s="44" t="s">
        <v>626</v>
      </c>
      <c r="L24" s="44" t="s">
        <v>586</v>
      </c>
      <c r="M24" s="40"/>
    </row>
    <row r="25" ht="34" customHeight="1" spans="1:13">
      <c r="A25" s="37"/>
      <c r="B25" s="37"/>
      <c r="C25" s="38"/>
      <c r="D25" s="37"/>
      <c r="E25" s="39"/>
      <c r="F25" s="39"/>
      <c r="G25" s="40" t="s">
        <v>599</v>
      </c>
      <c r="H25" s="44"/>
      <c r="I25" s="40" t="s">
        <v>627</v>
      </c>
      <c r="J25" s="40" t="s">
        <v>584</v>
      </c>
      <c r="K25" s="44" t="s">
        <v>617</v>
      </c>
      <c r="L25" s="44" t="s">
        <v>586</v>
      </c>
      <c r="M25" s="40"/>
    </row>
    <row r="26" ht="32" customHeight="1" spans="1:13">
      <c r="A26" s="37"/>
      <c r="B26" s="37"/>
      <c r="C26" s="38"/>
      <c r="D26" s="37"/>
      <c r="E26" s="39"/>
      <c r="F26" s="39"/>
      <c r="G26" s="40" t="s">
        <v>628</v>
      </c>
      <c r="H26" s="44"/>
      <c r="I26" s="40" t="s">
        <v>629</v>
      </c>
      <c r="J26" s="40" t="s">
        <v>584</v>
      </c>
      <c r="K26" s="44" t="s">
        <v>613</v>
      </c>
      <c r="L26" s="44" t="s">
        <v>586</v>
      </c>
      <c r="M26" s="40"/>
    </row>
    <row r="27" ht="32" customHeight="1" spans="1:13">
      <c r="A27" s="37"/>
      <c r="B27" s="37"/>
      <c r="C27" s="38"/>
      <c r="D27" s="37"/>
      <c r="E27" s="39"/>
      <c r="F27" s="39" t="s">
        <v>630</v>
      </c>
      <c r="G27" s="40" t="s">
        <v>631</v>
      </c>
      <c r="H27" s="44" t="s">
        <v>632</v>
      </c>
      <c r="I27" s="40" t="s">
        <v>633</v>
      </c>
      <c r="J27" s="40" t="s">
        <v>634</v>
      </c>
      <c r="K27" s="44" t="s">
        <v>617</v>
      </c>
      <c r="L27" s="44" t="s">
        <v>586</v>
      </c>
      <c r="M27" s="40"/>
    </row>
    <row r="28" ht="32" customHeight="1" spans="1:13">
      <c r="A28" s="37"/>
      <c r="B28" s="37"/>
      <c r="C28" s="38"/>
      <c r="D28" s="37"/>
      <c r="E28" s="39"/>
      <c r="F28" s="39" t="s">
        <v>635</v>
      </c>
      <c r="G28" s="40" t="s">
        <v>636</v>
      </c>
      <c r="H28" s="44" t="s">
        <v>632</v>
      </c>
      <c r="I28" s="40" t="s">
        <v>637</v>
      </c>
      <c r="J28" s="40" t="s">
        <v>638</v>
      </c>
      <c r="K28" s="44" t="s">
        <v>617</v>
      </c>
      <c r="L28" s="44" t="s">
        <v>586</v>
      </c>
      <c r="M28" s="40"/>
    </row>
    <row r="29" ht="32" customHeight="1" spans="1:13">
      <c r="A29" s="37"/>
      <c r="B29" s="37"/>
      <c r="C29" s="38"/>
      <c r="D29" s="37"/>
      <c r="E29" s="39" t="s">
        <v>639</v>
      </c>
      <c r="F29" s="39" t="s">
        <v>640</v>
      </c>
      <c r="G29" s="40" t="s">
        <v>641</v>
      </c>
      <c r="H29" s="44" t="s">
        <v>642</v>
      </c>
      <c r="I29" s="40" t="s">
        <v>643</v>
      </c>
      <c r="J29" s="40" t="s">
        <v>642</v>
      </c>
      <c r="K29" s="44" t="s">
        <v>585</v>
      </c>
      <c r="L29" s="44" t="s">
        <v>644</v>
      </c>
      <c r="M29" s="40"/>
    </row>
    <row r="30" ht="32" customHeight="1" spans="1:13">
      <c r="A30" s="37"/>
      <c r="B30" s="37"/>
      <c r="C30" s="38"/>
      <c r="D30" s="37"/>
      <c r="E30" s="39"/>
      <c r="F30" s="39" t="s">
        <v>645</v>
      </c>
      <c r="G30" s="40" t="s">
        <v>646</v>
      </c>
      <c r="H30" s="44" t="s">
        <v>632</v>
      </c>
      <c r="I30" s="40" t="s">
        <v>647</v>
      </c>
      <c r="J30" s="40" t="s">
        <v>648</v>
      </c>
      <c r="K30" s="44" t="s">
        <v>617</v>
      </c>
      <c r="L30" s="44" t="s">
        <v>586</v>
      </c>
      <c r="M30" s="40"/>
    </row>
    <row r="31" ht="32" customHeight="1" spans="1:13">
      <c r="A31" s="37"/>
      <c r="B31" s="37"/>
      <c r="C31" s="38"/>
      <c r="D31" s="37"/>
      <c r="E31" s="39"/>
      <c r="F31" s="39" t="s">
        <v>649</v>
      </c>
      <c r="G31" s="40" t="s">
        <v>650</v>
      </c>
      <c r="H31" s="44" t="s">
        <v>642</v>
      </c>
      <c r="I31" s="40" t="s">
        <v>651</v>
      </c>
      <c r="J31" s="40" t="s">
        <v>642</v>
      </c>
      <c r="K31" s="44" t="s">
        <v>585</v>
      </c>
      <c r="L31" s="44" t="s">
        <v>644</v>
      </c>
      <c r="M31" s="40"/>
    </row>
    <row r="32" ht="34" customHeight="1" spans="1:13">
      <c r="A32" s="37"/>
      <c r="B32" s="37"/>
      <c r="C32" s="38"/>
      <c r="D32" s="37"/>
      <c r="E32" s="39"/>
      <c r="F32" s="39" t="s">
        <v>652</v>
      </c>
      <c r="G32" s="40" t="s">
        <v>653</v>
      </c>
      <c r="H32" s="44">
        <v>100</v>
      </c>
      <c r="I32" s="40" t="s">
        <v>654</v>
      </c>
      <c r="J32" s="40" t="s">
        <v>648</v>
      </c>
      <c r="K32" s="44" t="s">
        <v>617</v>
      </c>
      <c r="L32" s="44" t="s">
        <v>586</v>
      </c>
      <c r="M32" s="40"/>
    </row>
    <row r="33" ht="34" customHeight="1" spans="1:13">
      <c r="A33" s="37"/>
      <c r="B33" s="37"/>
      <c r="C33" s="38"/>
      <c r="D33" s="37"/>
      <c r="E33" s="39" t="s">
        <v>655</v>
      </c>
      <c r="F33" s="39" t="s">
        <v>656</v>
      </c>
      <c r="G33" s="40" t="s">
        <v>657</v>
      </c>
      <c r="H33" s="44" t="s">
        <v>658</v>
      </c>
      <c r="I33" s="40" t="s">
        <v>659</v>
      </c>
      <c r="J33" s="40" t="s">
        <v>660</v>
      </c>
      <c r="K33" s="44" t="s">
        <v>617</v>
      </c>
      <c r="L33" s="44" t="s">
        <v>586</v>
      </c>
      <c r="M33" s="40"/>
    </row>
    <row r="34" ht="43" customHeight="1" spans="1:13">
      <c r="A34" s="37">
        <v>307001</v>
      </c>
      <c r="B34" s="37" t="s">
        <v>661</v>
      </c>
      <c r="C34" s="38"/>
      <c r="D34" s="37" t="s">
        <v>662</v>
      </c>
      <c r="E34" s="39" t="s">
        <v>580</v>
      </c>
      <c r="F34" s="39" t="s">
        <v>581</v>
      </c>
      <c r="G34" s="40" t="s">
        <v>663</v>
      </c>
      <c r="H34" s="41"/>
      <c r="I34" s="40" t="s">
        <v>664</v>
      </c>
      <c r="J34" s="40" t="s">
        <v>584</v>
      </c>
      <c r="K34" s="44" t="s">
        <v>585</v>
      </c>
      <c r="L34" s="44" t="s">
        <v>586</v>
      </c>
      <c r="M34" s="40"/>
    </row>
    <row r="35" ht="43" customHeight="1" spans="1:13">
      <c r="A35" s="37"/>
      <c r="B35" s="37"/>
      <c r="C35" s="38"/>
      <c r="D35" s="37"/>
      <c r="E35" s="39"/>
      <c r="F35" s="39"/>
      <c r="G35" s="40" t="s">
        <v>665</v>
      </c>
      <c r="H35" s="41"/>
      <c r="I35" s="40" t="s">
        <v>666</v>
      </c>
      <c r="J35" s="40" t="s">
        <v>584</v>
      </c>
      <c r="K35" s="44" t="s">
        <v>585</v>
      </c>
      <c r="L35" s="44" t="s">
        <v>586</v>
      </c>
      <c r="M35" s="40"/>
    </row>
    <row r="36" ht="43" customHeight="1" spans="1:13">
      <c r="A36" s="37"/>
      <c r="B36" s="37"/>
      <c r="C36" s="38"/>
      <c r="D36" s="37"/>
      <c r="E36" s="39"/>
      <c r="F36" s="39"/>
      <c r="G36" s="40" t="s">
        <v>667</v>
      </c>
      <c r="H36" s="41"/>
      <c r="I36" s="40" t="s">
        <v>668</v>
      </c>
      <c r="J36" s="40" t="s">
        <v>584</v>
      </c>
      <c r="K36" s="44" t="s">
        <v>585</v>
      </c>
      <c r="L36" s="44" t="s">
        <v>586</v>
      </c>
      <c r="M36" s="40"/>
    </row>
    <row r="37" ht="43" customHeight="1" spans="1:13">
      <c r="A37" s="37"/>
      <c r="B37" s="37"/>
      <c r="C37" s="38"/>
      <c r="D37" s="37"/>
      <c r="E37" s="39"/>
      <c r="F37" s="39"/>
      <c r="G37" s="40" t="s">
        <v>669</v>
      </c>
      <c r="H37" s="41"/>
      <c r="I37" s="40" t="s">
        <v>670</v>
      </c>
      <c r="J37" s="40" t="s">
        <v>584</v>
      </c>
      <c r="K37" s="44" t="s">
        <v>585</v>
      </c>
      <c r="L37" s="44" t="s">
        <v>586</v>
      </c>
      <c r="M37" s="40"/>
    </row>
    <row r="38" ht="43" customHeight="1" spans="1:13">
      <c r="A38" s="37"/>
      <c r="B38" s="37"/>
      <c r="C38" s="38"/>
      <c r="D38" s="37"/>
      <c r="E38" s="39"/>
      <c r="F38" s="39"/>
      <c r="G38" s="40" t="s">
        <v>671</v>
      </c>
      <c r="H38" s="41"/>
      <c r="I38" s="40" t="s">
        <v>672</v>
      </c>
      <c r="J38" s="40" t="s">
        <v>584</v>
      </c>
      <c r="K38" s="44" t="s">
        <v>585</v>
      </c>
      <c r="L38" s="44" t="s">
        <v>586</v>
      </c>
      <c r="M38" s="40"/>
    </row>
    <row r="39" ht="43" customHeight="1" spans="1:13">
      <c r="A39" s="37"/>
      <c r="B39" s="37"/>
      <c r="C39" s="38"/>
      <c r="D39" s="37"/>
      <c r="E39" s="39"/>
      <c r="F39" s="39"/>
      <c r="G39" s="40" t="s">
        <v>673</v>
      </c>
      <c r="H39" s="41"/>
      <c r="I39" s="40" t="s">
        <v>674</v>
      </c>
      <c r="J39" s="40" t="s">
        <v>584</v>
      </c>
      <c r="K39" s="44" t="s">
        <v>585</v>
      </c>
      <c r="L39" s="44" t="s">
        <v>586</v>
      </c>
      <c r="M39" s="40"/>
    </row>
    <row r="40" ht="43" customHeight="1" spans="1:13">
      <c r="A40" s="37"/>
      <c r="B40" s="37"/>
      <c r="C40" s="38"/>
      <c r="D40" s="37"/>
      <c r="E40" s="39"/>
      <c r="F40" s="39"/>
      <c r="G40" s="40" t="s">
        <v>675</v>
      </c>
      <c r="H40" s="41"/>
      <c r="I40" s="40" t="s">
        <v>676</v>
      </c>
      <c r="J40" s="40" t="s">
        <v>584</v>
      </c>
      <c r="K40" s="44" t="s">
        <v>585</v>
      </c>
      <c r="L40" s="44" t="s">
        <v>586</v>
      </c>
      <c r="M40" s="40"/>
    </row>
    <row r="41" ht="43" customHeight="1" spans="1:13">
      <c r="A41" s="37"/>
      <c r="B41" s="37"/>
      <c r="C41" s="38"/>
      <c r="D41" s="37"/>
      <c r="E41" s="39"/>
      <c r="F41" s="39"/>
      <c r="G41" s="40" t="s">
        <v>677</v>
      </c>
      <c r="H41" s="41"/>
      <c r="I41" s="40" t="s">
        <v>678</v>
      </c>
      <c r="J41" s="40" t="s">
        <v>584</v>
      </c>
      <c r="K41" s="44" t="s">
        <v>585</v>
      </c>
      <c r="L41" s="44" t="s">
        <v>586</v>
      </c>
      <c r="M41" s="40"/>
    </row>
    <row r="42" ht="43" customHeight="1" spans="1:13">
      <c r="A42" s="37"/>
      <c r="B42" s="37"/>
      <c r="C42" s="38"/>
      <c r="D42" s="37"/>
      <c r="E42" s="39"/>
      <c r="F42" s="39"/>
      <c r="G42" s="40" t="s">
        <v>679</v>
      </c>
      <c r="H42" s="41"/>
      <c r="I42" s="40" t="s">
        <v>680</v>
      </c>
      <c r="J42" s="40" t="s">
        <v>584</v>
      </c>
      <c r="K42" s="44" t="s">
        <v>585</v>
      </c>
      <c r="L42" s="44" t="s">
        <v>586</v>
      </c>
      <c r="M42" s="40"/>
    </row>
    <row r="43" ht="43" customHeight="1" spans="1:13">
      <c r="A43" s="37"/>
      <c r="B43" s="37"/>
      <c r="C43" s="38"/>
      <c r="D43" s="37"/>
      <c r="E43" s="39"/>
      <c r="F43" s="39" t="s">
        <v>602</v>
      </c>
      <c r="G43" s="42" t="s">
        <v>603</v>
      </c>
      <c r="H43" s="43">
        <v>0</v>
      </c>
      <c r="I43" s="49" t="s">
        <v>603</v>
      </c>
      <c r="J43" s="49" t="s">
        <v>604</v>
      </c>
      <c r="K43" s="44" t="s">
        <v>585</v>
      </c>
      <c r="L43" s="50" t="s">
        <v>605</v>
      </c>
      <c r="M43" s="40"/>
    </row>
    <row r="44" ht="43" customHeight="1" spans="1:13">
      <c r="A44" s="37"/>
      <c r="B44" s="37"/>
      <c r="C44" s="38"/>
      <c r="D44" s="37"/>
      <c r="E44" s="39"/>
      <c r="F44" s="39" t="s">
        <v>606</v>
      </c>
      <c r="G44" s="42" t="s">
        <v>607</v>
      </c>
      <c r="H44" s="43">
        <v>0</v>
      </c>
      <c r="I44" s="49" t="s">
        <v>607</v>
      </c>
      <c r="J44" s="49" t="s">
        <v>608</v>
      </c>
      <c r="K44" s="44" t="s">
        <v>585</v>
      </c>
      <c r="L44" s="50" t="s">
        <v>605</v>
      </c>
      <c r="M44" s="40"/>
    </row>
    <row r="45" ht="39" customHeight="1" spans="1:13">
      <c r="A45" s="37"/>
      <c r="B45" s="37"/>
      <c r="C45" s="38"/>
      <c r="D45" s="37"/>
      <c r="E45" s="45" t="s">
        <v>609</v>
      </c>
      <c r="F45" s="45" t="s">
        <v>610</v>
      </c>
      <c r="G45" s="40" t="s">
        <v>663</v>
      </c>
      <c r="H45" s="44"/>
      <c r="I45" s="40" t="s">
        <v>681</v>
      </c>
      <c r="J45" s="40" t="s">
        <v>584</v>
      </c>
      <c r="K45" s="44" t="s">
        <v>613</v>
      </c>
      <c r="L45" s="44" t="s">
        <v>586</v>
      </c>
      <c r="M45" s="40"/>
    </row>
    <row r="46" ht="39" customHeight="1" spans="1:13">
      <c r="A46" s="37"/>
      <c r="B46" s="37"/>
      <c r="C46" s="38"/>
      <c r="D46" s="37"/>
      <c r="E46" s="45"/>
      <c r="F46" s="45"/>
      <c r="G46" s="40" t="s">
        <v>682</v>
      </c>
      <c r="H46" s="44"/>
      <c r="I46" s="40" t="s">
        <v>683</v>
      </c>
      <c r="J46" s="40" t="s">
        <v>584</v>
      </c>
      <c r="K46" s="44" t="s">
        <v>613</v>
      </c>
      <c r="L46" s="44" t="s">
        <v>586</v>
      </c>
      <c r="M46" s="40"/>
    </row>
    <row r="47" ht="39" customHeight="1" spans="1:13">
      <c r="A47" s="37">
        <v>307001</v>
      </c>
      <c r="B47" s="37" t="s">
        <v>563</v>
      </c>
      <c r="C47" s="38"/>
      <c r="D47" s="37" t="s">
        <v>662</v>
      </c>
      <c r="E47" s="45" t="s">
        <v>609</v>
      </c>
      <c r="F47" s="45" t="s">
        <v>610</v>
      </c>
      <c r="G47" s="40" t="s">
        <v>684</v>
      </c>
      <c r="H47" s="44"/>
      <c r="I47" s="40" t="s">
        <v>685</v>
      </c>
      <c r="J47" s="40" t="s">
        <v>584</v>
      </c>
      <c r="K47" s="44" t="s">
        <v>613</v>
      </c>
      <c r="L47" s="44" t="s">
        <v>586</v>
      </c>
      <c r="M47" s="40"/>
    </row>
    <row r="48" ht="39" customHeight="1" spans="1:13">
      <c r="A48" s="37"/>
      <c r="B48" s="37"/>
      <c r="C48" s="38"/>
      <c r="D48" s="37"/>
      <c r="E48" s="45"/>
      <c r="F48" s="45"/>
      <c r="G48" s="40" t="s">
        <v>686</v>
      </c>
      <c r="H48" s="44"/>
      <c r="I48" s="40" t="s">
        <v>687</v>
      </c>
      <c r="J48" s="40" t="s">
        <v>584</v>
      </c>
      <c r="K48" s="44" t="s">
        <v>613</v>
      </c>
      <c r="L48" s="44" t="s">
        <v>586</v>
      </c>
      <c r="M48" s="40"/>
    </row>
    <row r="49" ht="39" customHeight="1" spans="1:13">
      <c r="A49" s="37"/>
      <c r="B49" s="37"/>
      <c r="C49" s="38"/>
      <c r="D49" s="37"/>
      <c r="E49" s="45"/>
      <c r="F49" s="45"/>
      <c r="G49" s="40" t="s">
        <v>671</v>
      </c>
      <c r="H49" s="44"/>
      <c r="I49" s="40" t="s">
        <v>688</v>
      </c>
      <c r="J49" s="40" t="s">
        <v>584</v>
      </c>
      <c r="K49" s="44" t="s">
        <v>613</v>
      </c>
      <c r="L49" s="44" t="s">
        <v>586</v>
      </c>
      <c r="M49" s="40"/>
    </row>
    <row r="50" ht="39" customHeight="1" spans="1:13">
      <c r="A50" s="37"/>
      <c r="B50" s="37"/>
      <c r="C50" s="38"/>
      <c r="D50" s="37"/>
      <c r="E50" s="45"/>
      <c r="F50" s="45"/>
      <c r="G50" s="40" t="s">
        <v>673</v>
      </c>
      <c r="H50" s="44"/>
      <c r="I50" s="40" t="s">
        <v>689</v>
      </c>
      <c r="J50" s="40" t="s">
        <v>584</v>
      </c>
      <c r="K50" s="44" t="s">
        <v>613</v>
      </c>
      <c r="L50" s="44" t="s">
        <v>586</v>
      </c>
      <c r="M50" s="40"/>
    </row>
    <row r="51" ht="39" customHeight="1" spans="1:13">
      <c r="A51" s="37"/>
      <c r="B51" s="37"/>
      <c r="C51" s="38"/>
      <c r="D51" s="37"/>
      <c r="E51" s="45"/>
      <c r="F51" s="45"/>
      <c r="G51" s="40" t="s">
        <v>690</v>
      </c>
      <c r="H51" s="44"/>
      <c r="I51" s="40" t="s">
        <v>691</v>
      </c>
      <c r="J51" s="40" t="s">
        <v>584</v>
      </c>
      <c r="K51" s="44" t="s">
        <v>613</v>
      </c>
      <c r="L51" s="44" t="s">
        <v>586</v>
      </c>
      <c r="M51" s="40"/>
    </row>
    <row r="52" ht="39" customHeight="1" spans="1:13">
      <c r="A52" s="37"/>
      <c r="B52" s="37"/>
      <c r="C52" s="38"/>
      <c r="D52" s="37"/>
      <c r="E52" s="45"/>
      <c r="F52" s="45"/>
      <c r="G52" s="40" t="s">
        <v>677</v>
      </c>
      <c r="H52" s="44"/>
      <c r="I52" s="40" t="s">
        <v>692</v>
      </c>
      <c r="J52" s="40" t="s">
        <v>584</v>
      </c>
      <c r="K52" s="44" t="s">
        <v>613</v>
      </c>
      <c r="L52" s="44" t="s">
        <v>586</v>
      </c>
      <c r="M52" s="40"/>
    </row>
    <row r="53" ht="39" customHeight="1" spans="1:13">
      <c r="A53" s="37"/>
      <c r="B53" s="37"/>
      <c r="C53" s="38"/>
      <c r="D53" s="37"/>
      <c r="E53" s="45"/>
      <c r="F53" s="45"/>
      <c r="G53" s="40" t="s">
        <v>679</v>
      </c>
      <c r="H53" s="44"/>
      <c r="I53" s="40" t="s">
        <v>693</v>
      </c>
      <c r="J53" s="40" t="s">
        <v>584</v>
      </c>
      <c r="K53" s="44" t="s">
        <v>613</v>
      </c>
      <c r="L53" s="44" t="s">
        <v>586</v>
      </c>
      <c r="M53" s="40"/>
    </row>
    <row r="54" ht="39" customHeight="1" spans="1:13">
      <c r="A54" s="37"/>
      <c r="B54" s="37"/>
      <c r="C54" s="38"/>
      <c r="D54" s="37"/>
      <c r="E54" s="45"/>
      <c r="F54" s="39" t="s">
        <v>630</v>
      </c>
      <c r="G54" s="40" t="s">
        <v>631</v>
      </c>
      <c r="H54" s="44" t="s">
        <v>632</v>
      </c>
      <c r="I54" s="40" t="s">
        <v>694</v>
      </c>
      <c r="J54" s="40" t="s">
        <v>584</v>
      </c>
      <c r="K54" s="44" t="s">
        <v>617</v>
      </c>
      <c r="L54" s="44" t="s">
        <v>586</v>
      </c>
      <c r="M54" s="40"/>
    </row>
    <row r="55" ht="39" customHeight="1" spans="1:13">
      <c r="A55" s="37"/>
      <c r="B55" s="37"/>
      <c r="C55" s="38"/>
      <c r="D55" s="37"/>
      <c r="E55" s="45"/>
      <c r="F55" s="39" t="s">
        <v>635</v>
      </c>
      <c r="G55" s="40" t="s">
        <v>636</v>
      </c>
      <c r="H55" s="44" t="s">
        <v>632</v>
      </c>
      <c r="I55" s="40" t="s">
        <v>695</v>
      </c>
      <c r="J55" s="40" t="s">
        <v>584</v>
      </c>
      <c r="K55" s="44" t="s">
        <v>617</v>
      </c>
      <c r="L55" s="44" t="s">
        <v>586</v>
      </c>
      <c r="M55" s="40"/>
    </row>
    <row r="56" ht="39" customHeight="1" spans="1:13">
      <c r="A56" s="37"/>
      <c r="B56" s="37"/>
      <c r="C56" s="38"/>
      <c r="D56" s="37"/>
      <c r="E56" s="39" t="s">
        <v>639</v>
      </c>
      <c r="F56" s="39" t="s">
        <v>640</v>
      </c>
      <c r="G56" s="40" t="s">
        <v>641</v>
      </c>
      <c r="H56" s="44" t="s">
        <v>642</v>
      </c>
      <c r="I56" s="40" t="s">
        <v>643</v>
      </c>
      <c r="J56" s="40" t="s">
        <v>642</v>
      </c>
      <c r="K56" s="44" t="s">
        <v>585</v>
      </c>
      <c r="L56" s="44" t="s">
        <v>644</v>
      </c>
      <c r="M56" s="40"/>
    </row>
    <row r="57" ht="39" customHeight="1" spans="1:13">
      <c r="A57" s="37"/>
      <c r="B57" s="37"/>
      <c r="C57" s="38"/>
      <c r="D57" s="37"/>
      <c r="E57" s="39"/>
      <c r="F57" s="39" t="s">
        <v>645</v>
      </c>
      <c r="G57" s="40" t="s">
        <v>696</v>
      </c>
      <c r="H57" s="44" t="s">
        <v>632</v>
      </c>
      <c r="I57" s="40" t="s">
        <v>697</v>
      </c>
      <c r="J57" s="40" t="s">
        <v>648</v>
      </c>
      <c r="K57" s="44" t="s">
        <v>617</v>
      </c>
      <c r="L57" s="44" t="s">
        <v>586</v>
      </c>
      <c r="M57" s="40"/>
    </row>
    <row r="58" ht="39" customHeight="1" spans="1:13">
      <c r="A58" s="37"/>
      <c r="B58" s="37"/>
      <c r="C58" s="38"/>
      <c r="D58" s="37"/>
      <c r="E58" s="39"/>
      <c r="F58" s="39" t="s">
        <v>649</v>
      </c>
      <c r="G58" s="40" t="s">
        <v>650</v>
      </c>
      <c r="H58" s="44" t="s">
        <v>642</v>
      </c>
      <c r="I58" s="40" t="s">
        <v>651</v>
      </c>
      <c r="J58" s="40" t="s">
        <v>642</v>
      </c>
      <c r="K58" s="44" t="s">
        <v>585</v>
      </c>
      <c r="L58" s="44" t="s">
        <v>644</v>
      </c>
      <c r="M58" s="40"/>
    </row>
    <row r="59" ht="39" customHeight="1" spans="1:13">
      <c r="A59" s="37"/>
      <c r="B59" s="37"/>
      <c r="C59" s="38"/>
      <c r="D59" s="37"/>
      <c r="E59" s="39"/>
      <c r="F59" s="39" t="s">
        <v>652</v>
      </c>
      <c r="G59" s="40" t="s">
        <v>698</v>
      </c>
      <c r="H59" s="44">
        <v>100</v>
      </c>
      <c r="I59" s="40" t="s">
        <v>699</v>
      </c>
      <c r="J59" s="40" t="s">
        <v>648</v>
      </c>
      <c r="K59" s="44" t="s">
        <v>617</v>
      </c>
      <c r="L59" s="44" t="s">
        <v>586</v>
      </c>
      <c r="M59" s="40"/>
    </row>
    <row r="60" ht="39" customHeight="1" spans="1:13">
      <c r="A60" s="37"/>
      <c r="B60" s="37"/>
      <c r="C60" s="38"/>
      <c r="D60" s="37"/>
      <c r="E60" s="39" t="s">
        <v>655</v>
      </c>
      <c r="F60" s="39" t="s">
        <v>656</v>
      </c>
      <c r="G60" s="40" t="s">
        <v>657</v>
      </c>
      <c r="H60" s="44" t="s">
        <v>658</v>
      </c>
      <c r="I60" s="40" t="s">
        <v>659</v>
      </c>
      <c r="J60" s="40" t="s">
        <v>660</v>
      </c>
      <c r="K60" s="44" t="s">
        <v>617</v>
      </c>
      <c r="L60" s="44" t="s">
        <v>586</v>
      </c>
      <c r="M60" s="40"/>
    </row>
    <row r="61" ht="38" customHeight="1" spans="1:13">
      <c r="A61" s="37">
        <v>307001</v>
      </c>
      <c r="B61" s="37" t="s">
        <v>700</v>
      </c>
      <c r="C61" s="38"/>
      <c r="D61" s="37" t="s">
        <v>701</v>
      </c>
      <c r="E61" s="39" t="s">
        <v>580</v>
      </c>
      <c r="F61" s="39" t="s">
        <v>581</v>
      </c>
      <c r="G61" s="40" t="s">
        <v>702</v>
      </c>
      <c r="H61" s="41"/>
      <c r="I61" s="40" t="s">
        <v>702</v>
      </c>
      <c r="J61" s="40" t="s">
        <v>584</v>
      </c>
      <c r="K61" s="44" t="s">
        <v>585</v>
      </c>
      <c r="L61" s="44" t="s">
        <v>586</v>
      </c>
      <c r="M61" s="40"/>
    </row>
    <row r="62" ht="38" customHeight="1" spans="1:13">
      <c r="A62" s="37"/>
      <c r="B62" s="37"/>
      <c r="C62" s="38"/>
      <c r="D62" s="37"/>
      <c r="E62" s="39"/>
      <c r="F62" s="39"/>
      <c r="G62" s="40" t="s">
        <v>703</v>
      </c>
      <c r="H62" s="41"/>
      <c r="I62" s="40" t="s">
        <v>704</v>
      </c>
      <c r="J62" s="40" t="s">
        <v>584</v>
      </c>
      <c r="K62" s="44" t="s">
        <v>585</v>
      </c>
      <c r="L62" s="44" t="s">
        <v>586</v>
      </c>
      <c r="M62" s="40"/>
    </row>
    <row r="63" ht="38" customHeight="1" spans="1:13">
      <c r="A63" s="37"/>
      <c r="B63" s="37"/>
      <c r="C63" s="38"/>
      <c r="D63" s="37"/>
      <c r="E63" s="39"/>
      <c r="F63" s="39"/>
      <c r="G63" s="40" t="s">
        <v>705</v>
      </c>
      <c r="H63" s="41"/>
      <c r="I63" s="40" t="s">
        <v>706</v>
      </c>
      <c r="J63" s="40" t="s">
        <v>584</v>
      </c>
      <c r="K63" s="44" t="s">
        <v>585</v>
      </c>
      <c r="L63" s="44" t="s">
        <v>586</v>
      </c>
      <c r="M63" s="40"/>
    </row>
    <row r="64" ht="38" customHeight="1" spans="1:13">
      <c r="A64" s="37"/>
      <c r="B64" s="37"/>
      <c r="C64" s="38"/>
      <c r="D64" s="37"/>
      <c r="E64" s="39"/>
      <c r="F64" s="39"/>
      <c r="G64" s="40" t="s">
        <v>707</v>
      </c>
      <c r="H64" s="41"/>
      <c r="I64" s="40" t="s">
        <v>708</v>
      </c>
      <c r="J64" s="40" t="s">
        <v>584</v>
      </c>
      <c r="K64" s="44" t="s">
        <v>585</v>
      </c>
      <c r="L64" s="44" t="s">
        <v>586</v>
      </c>
      <c r="M64" s="40"/>
    </row>
    <row r="65" ht="38" customHeight="1" spans="1:13">
      <c r="A65" s="37"/>
      <c r="B65" s="37"/>
      <c r="C65" s="38"/>
      <c r="D65" s="37"/>
      <c r="E65" s="39"/>
      <c r="F65" s="39"/>
      <c r="G65" s="40" t="s">
        <v>709</v>
      </c>
      <c r="H65" s="41"/>
      <c r="I65" s="40" t="s">
        <v>710</v>
      </c>
      <c r="J65" s="40" t="s">
        <v>584</v>
      </c>
      <c r="K65" s="44" t="s">
        <v>585</v>
      </c>
      <c r="L65" s="44" t="s">
        <v>586</v>
      </c>
      <c r="M65" s="40"/>
    </row>
    <row r="66" ht="38" customHeight="1" spans="1:13">
      <c r="A66" s="37"/>
      <c r="B66" s="37"/>
      <c r="C66" s="38"/>
      <c r="D66" s="37"/>
      <c r="E66" s="39"/>
      <c r="F66" s="39"/>
      <c r="G66" s="40" t="s">
        <v>711</v>
      </c>
      <c r="H66" s="41"/>
      <c r="I66" s="40" t="s">
        <v>712</v>
      </c>
      <c r="J66" s="40" t="s">
        <v>584</v>
      </c>
      <c r="K66" s="44" t="s">
        <v>585</v>
      </c>
      <c r="L66" s="44" t="s">
        <v>586</v>
      </c>
      <c r="M66" s="40"/>
    </row>
    <row r="67" ht="38" customHeight="1" spans="1:13">
      <c r="A67" s="37"/>
      <c r="B67" s="37"/>
      <c r="C67" s="38"/>
      <c r="D67" s="37"/>
      <c r="E67" s="39"/>
      <c r="F67" s="39"/>
      <c r="G67" s="40" t="s">
        <v>713</v>
      </c>
      <c r="H67" s="41"/>
      <c r="I67" s="40" t="s">
        <v>714</v>
      </c>
      <c r="J67" s="40" t="s">
        <v>584</v>
      </c>
      <c r="K67" s="44" t="s">
        <v>585</v>
      </c>
      <c r="L67" s="44" t="s">
        <v>586</v>
      </c>
      <c r="M67" s="40"/>
    </row>
    <row r="68" ht="38" customHeight="1" spans="1:13">
      <c r="A68" s="37"/>
      <c r="B68" s="37"/>
      <c r="C68" s="38"/>
      <c r="D68" s="37"/>
      <c r="E68" s="39"/>
      <c r="F68" s="39" t="s">
        <v>602</v>
      </c>
      <c r="G68" s="42" t="s">
        <v>603</v>
      </c>
      <c r="H68" s="43">
        <v>0</v>
      </c>
      <c r="I68" s="49" t="s">
        <v>603</v>
      </c>
      <c r="J68" s="49" t="s">
        <v>604</v>
      </c>
      <c r="K68" s="44" t="s">
        <v>585</v>
      </c>
      <c r="L68" s="50" t="s">
        <v>605</v>
      </c>
      <c r="M68" s="40"/>
    </row>
    <row r="69" ht="38" customHeight="1" spans="1:13">
      <c r="A69" s="37"/>
      <c r="B69" s="37"/>
      <c r="C69" s="38"/>
      <c r="D69" s="37"/>
      <c r="E69" s="39"/>
      <c r="F69" s="39" t="s">
        <v>606</v>
      </c>
      <c r="G69" s="42" t="s">
        <v>607</v>
      </c>
      <c r="H69" s="43">
        <v>0</v>
      </c>
      <c r="I69" s="49" t="s">
        <v>607</v>
      </c>
      <c r="J69" s="49" t="s">
        <v>608</v>
      </c>
      <c r="K69" s="44" t="s">
        <v>585</v>
      </c>
      <c r="L69" s="50" t="s">
        <v>605</v>
      </c>
      <c r="M69" s="40"/>
    </row>
    <row r="70" ht="38" customHeight="1" spans="1:13">
      <c r="A70" s="37"/>
      <c r="B70" s="37"/>
      <c r="C70" s="38"/>
      <c r="D70" s="37"/>
      <c r="E70" s="45" t="s">
        <v>609</v>
      </c>
      <c r="F70" s="45" t="s">
        <v>610</v>
      </c>
      <c r="G70" s="40" t="s">
        <v>715</v>
      </c>
      <c r="H70" s="44"/>
      <c r="I70" s="40" t="s">
        <v>715</v>
      </c>
      <c r="J70" s="40" t="s">
        <v>584</v>
      </c>
      <c r="K70" s="44" t="s">
        <v>613</v>
      </c>
      <c r="L70" s="44" t="s">
        <v>586</v>
      </c>
      <c r="M70" s="40"/>
    </row>
    <row r="71" ht="38" customHeight="1" spans="1:13">
      <c r="A71" s="37"/>
      <c r="B71" s="37"/>
      <c r="C71" s="38"/>
      <c r="D71" s="37"/>
      <c r="E71" s="45"/>
      <c r="F71" s="45"/>
      <c r="G71" s="40" t="s">
        <v>716</v>
      </c>
      <c r="H71" s="44"/>
      <c r="I71" s="40" t="s">
        <v>717</v>
      </c>
      <c r="J71" s="40" t="s">
        <v>584</v>
      </c>
      <c r="K71" s="44" t="s">
        <v>613</v>
      </c>
      <c r="L71" s="44" t="s">
        <v>586</v>
      </c>
      <c r="M71" s="40"/>
    </row>
    <row r="72" ht="38" customHeight="1" spans="1:13">
      <c r="A72" s="37"/>
      <c r="B72" s="37"/>
      <c r="C72" s="38"/>
      <c r="D72" s="37"/>
      <c r="E72" s="45"/>
      <c r="F72" s="45"/>
      <c r="G72" s="40" t="s">
        <v>718</v>
      </c>
      <c r="H72" s="44"/>
      <c r="I72" s="40" t="s">
        <v>718</v>
      </c>
      <c r="J72" s="40" t="s">
        <v>584</v>
      </c>
      <c r="K72" s="44" t="s">
        <v>613</v>
      </c>
      <c r="L72" s="44" t="s">
        <v>586</v>
      </c>
      <c r="M72" s="40"/>
    </row>
    <row r="73" ht="38" customHeight="1" spans="1:13">
      <c r="A73" s="37"/>
      <c r="B73" s="37"/>
      <c r="C73" s="38"/>
      <c r="D73" s="37"/>
      <c r="E73" s="45"/>
      <c r="F73" s="45"/>
      <c r="G73" s="40" t="s">
        <v>719</v>
      </c>
      <c r="H73" s="44"/>
      <c r="I73" s="40" t="s">
        <v>720</v>
      </c>
      <c r="J73" s="40" t="s">
        <v>584</v>
      </c>
      <c r="K73" s="44" t="s">
        <v>613</v>
      </c>
      <c r="L73" s="44" t="s">
        <v>586</v>
      </c>
      <c r="M73" s="40"/>
    </row>
    <row r="74" ht="38" customHeight="1" spans="1:13">
      <c r="A74" s="37"/>
      <c r="B74" s="37"/>
      <c r="C74" s="38"/>
      <c r="D74" s="37"/>
      <c r="E74" s="45"/>
      <c r="F74" s="45"/>
      <c r="G74" s="40" t="s">
        <v>721</v>
      </c>
      <c r="H74" s="44"/>
      <c r="I74" s="40" t="s">
        <v>721</v>
      </c>
      <c r="J74" s="40" t="s">
        <v>584</v>
      </c>
      <c r="K74" s="44" t="s">
        <v>722</v>
      </c>
      <c r="L74" s="44" t="s">
        <v>586</v>
      </c>
      <c r="M74" s="40"/>
    </row>
    <row r="75" ht="38" customHeight="1" spans="1:13">
      <c r="A75" s="37">
        <v>307001</v>
      </c>
      <c r="B75" s="37" t="s">
        <v>564</v>
      </c>
      <c r="C75" s="38"/>
      <c r="D75" s="37" t="s">
        <v>701</v>
      </c>
      <c r="E75" s="45"/>
      <c r="F75" s="45"/>
      <c r="G75" s="40" t="s">
        <v>723</v>
      </c>
      <c r="H75" s="44"/>
      <c r="I75" s="40" t="s">
        <v>724</v>
      </c>
      <c r="J75" s="40" t="s">
        <v>584</v>
      </c>
      <c r="K75" s="44" t="s">
        <v>613</v>
      </c>
      <c r="L75" s="44" t="s">
        <v>586</v>
      </c>
      <c r="M75" s="40"/>
    </row>
    <row r="76" ht="38" customHeight="1" spans="1:13">
      <c r="A76" s="37"/>
      <c r="B76" s="37"/>
      <c r="C76" s="38"/>
      <c r="D76" s="37"/>
      <c r="E76" s="45"/>
      <c r="F76" s="45"/>
      <c r="G76" s="40" t="s">
        <v>725</v>
      </c>
      <c r="H76" s="44"/>
      <c r="I76" s="40" t="s">
        <v>726</v>
      </c>
      <c r="J76" s="40" t="s">
        <v>584</v>
      </c>
      <c r="K76" s="44" t="s">
        <v>626</v>
      </c>
      <c r="L76" s="44" t="s">
        <v>586</v>
      </c>
      <c r="M76" s="40"/>
    </row>
    <row r="77" ht="38" customHeight="1" spans="1:13">
      <c r="A77" s="37"/>
      <c r="B77" s="37"/>
      <c r="C77" s="38"/>
      <c r="D77" s="37"/>
      <c r="E77" s="45"/>
      <c r="F77" s="39" t="s">
        <v>630</v>
      </c>
      <c r="G77" s="40" t="s">
        <v>631</v>
      </c>
      <c r="H77" s="44" t="s">
        <v>632</v>
      </c>
      <c r="I77" s="40" t="s">
        <v>727</v>
      </c>
      <c r="J77" s="40" t="s">
        <v>584</v>
      </c>
      <c r="K77" s="44" t="s">
        <v>617</v>
      </c>
      <c r="L77" s="44" t="s">
        <v>586</v>
      </c>
      <c r="M77" s="40"/>
    </row>
    <row r="78" ht="38" customHeight="1" spans="1:13">
      <c r="A78" s="37"/>
      <c r="B78" s="37"/>
      <c r="C78" s="38"/>
      <c r="D78" s="37"/>
      <c r="E78" s="45"/>
      <c r="F78" s="39" t="s">
        <v>635</v>
      </c>
      <c r="G78" s="40" t="s">
        <v>636</v>
      </c>
      <c r="H78" s="44" t="s">
        <v>632</v>
      </c>
      <c r="I78" s="40" t="s">
        <v>728</v>
      </c>
      <c r="J78" s="40" t="s">
        <v>584</v>
      </c>
      <c r="K78" s="44" t="s">
        <v>617</v>
      </c>
      <c r="L78" s="44" t="s">
        <v>586</v>
      </c>
      <c r="M78" s="40"/>
    </row>
    <row r="79" ht="38" customHeight="1" spans="1:13">
      <c r="A79" s="37"/>
      <c r="B79" s="37"/>
      <c r="C79" s="38"/>
      <c r="D79" s="37"/>
      <c r="E79" s="39" t="s">
        <v>639</v>
      </c>
      <c r="F79" s="39" t="s">
        <v>640</v>
      </c>
      <c r="G79" s="40" t="s">
        <v>641</v>
      </c>
      <c r="H79" s="44" t="s">
        <v>642</v>
      </c>
      <c r="I79" s="40" t="s">
        <v>643</v>
      </c>
      <c r="J79" s="40" t="s">
        <v>642</v>
      </c>
      <c r="K79" s="44" t="s">
        <v>585</v>
      </c>
      <c r="L79" s="44" t="s">
        <v>644</v>
      </c>
      <c r="M79" s="40"/>
    </row>
    <row r="80" ht="38" customHeight="1" spans="1:13">
      <c r="A80" s="37"/>
      <c r="B80" s="37"/>
      <c r="C80" s="38"/>
      <c r="D80" s="37"/>
      <c r="E80" s="39"/>
      <c r="F80" s="39" t="s">
        <v>645</v>
      </c>
      <c r="G80" s="40" t="s">
        <v>697</v>
      </c>
      <c r="H80" s="44" t="s">
        <v>632</v>
      </c>
      <c r="I80" s="40" t="s">
        <v>697</v>
      </c>
      <c r="J80" s="40" t="s">
        <v>648</v>
      </c>
      <c r="K80" s="44" t="s">
        <v>617</v>
      </c>
      <c r="L80" s="44" t="s">
        <v>586</v>
      </c>
      <c r="M80" s="40"/>
    </row>
    <row r="81" ht="38" customHeight="1" spans="1:13">
      <c r="A81" s="37"/>
      <c r="B81" s="37"/>
      <c r="C81" s="38"/>
      <c r="D81" s="37"/>
      <c r="E81" s="39"/>
      <c r="F81" s="39" t="s">
        <v>649</v>
      </c>
      <c r="G81" s="40" t="s">
        <v>650</v>
      </c>
      <c r="H81" s="44" t="s">
        <v>642</v>
      </c>
      <c r="I81" s="40" t="s">
        <v>651</v>
      </c>
      <c r="J81" s="40" t="s">
        <v>642</v>
      </c>
      <c r="K81" s="44" t="s">
        <v>585</v>
      </c>
      <c r="L81" s="44" t="s">
        <v>644</v>
      </c>
      <c r="M81" s="40"/>
    </row>
    <row r="82" ht="38" customHeight="1" spans="1:13">
      <c r="A82" s="37"/>
      <c r="B82" s="37"/>
      <c r="C82" s="38"/>
      <c r="D82" s="37"/>
      <c r="E82" s="39"/>
      <c r="F82" s="39" t="s">
        <v>652</v>
      </c>
      <c r="G82" s="40" t="s">
        <v>729</v>
      </c>
      <c r="H82" s="44">
        <v>100</v>
      </c>
      <c r="I82" s="40" t="s">
        <v>730</v>
      </c>
      <c r="J82" s="40" t="s">
        <v>648</v>
      </c>
      <c r="K82" s="44" t="s">
        <v>617</v>
      </c>
      <c r="L82" s="44" t="s">
        <v>586</v>
      </c>
      <c r="M82" s="40"/>
    </row>
    <row r="83" ht="38" customHeight="1" spans="1:13">
      <c r="A83" s="37"/>
      <c r="B83" s="37"/>
      <c r="C83" s="38"/>
      <c r="D83" s="37"/>
      <c r="E83" s="39" t="s">
        <v>655</v>
      </c>
      <c r="F83" s="39" t="s">
        <v>656</v>
      </c>
      <c r="G83" s="40" t="s">
        <v>657</v>
      </c>
      <c r="H83" s="44" t="s">
        <v>658</v>
      </c>
      <c r="I83" s="40" t="s">
        <v>659</v>
      </c>
      <c r="J83" s="40" t="s">
        <v>660</v>
      </c>
      <c r="K83" s="44" t="s">
        <v>617</v>
      </c>
      <c r="L83" s="44" t="s">
        <v>586</v>
      </c>
      <c r="M83" s="40"/>
    </row>
    <row r="84" ht="16.35" customHeight="1" spans="1:4">
      <c r="A84" s="12" t="s">
        <v>403</v>
      </c>
      <c r="B84" s="12"/>
      <c r="C84" s="12"/>
      <c r="D84" s="12"/>
    </row>
  </sheetData>
  <mergeCells count="53">
    <mergeCell ref="L1:M1"/>
    <mergeCell ref="A2:M2"/>
    <mergeCell ref="A3:K3"/>
    <mergeCell ref="L3:M3"/>
    <mergeCell ref="E4:M4"/>
    <mergeCell ref="A84:D84"/>
    <mergeCell ref="A4:A5"/>
    <mergeCell ref="A7:A17"/>
    <mergeCell ref="A18:A33"/>
    <mergeCell ref="A34:A46"/>
    <mergeCell ref="A47:A60"/>
    <mergeCell ref="A61:A74"/>
    <mergeCell ref="A75:A83"/>
    <mergeCell ref="B4:B5"/>
    <mergeCell ref="B7:B17"/>
    <mergeCell ref="B18:B33"/>
    <mergeCell ref="B34:B46"/>
    <mergeCell ref="B47:B60"/>
    <mergeCell ref="B61:B74"/>
    <mergeCell ref="B75:B83"/>
    <mergeCell ref="C4:C5"/>
    <mergeCell ref="C7:C17"/>
    <mergeCell ref="C18:C33"/>
    <mergeCell ref="C34:C46"/>
    <mergeCell ref="C47:C60"/>
    <mergeCell ref="C61:C74"/>
    <mergeCell ref="C75:C83"/>
    <mergeCell ref="D4:D5"/>
    <mergeCell ref="D7:D17"/>
    <mergeCell ref="D18:D33"/>
    <mergeCell ref="D34:D46"/>
    <mergeCell ref="D47:D60"/>
    <mergeCell ref="D61:D74"/>
    <mergeCell ref="D75:D83"/>
    <mergeCell ref="E7:E17"/>
    <mergeCell ref="E18:E28"/>
    <mergeCell ref="E29:E32"/>
    <mergeCell ref="E34:E44"/>
    <mergeCell ref="E45:E46"/>
    <mergeCell ref="E47:E55"/>
    <mergeCell ref="E56:E59"/>
    <mergeCell ref="E61:E69"/>
    <mergeCell ref="E70:E74"/>
    <mergeCell ref="E75:E78"/>
    <mergeCell ref="E79:E82"/>
    <mergeCell ref="F7:F15"/>
    <mergeCell ref="F18:F26"/>
    <mergeCell ref="F34:F42"/>
    <mergeCell ref="F45:F46"/>
    <mergeCell ref="F47:F53"/>
    <mergeCell ref="F61:F67"/>
    <mergeCell ref="F70:F74"/>
    <mergeCell ref="F75:F7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workbookViewId="0">
      <pane ySplit="7" topLeftCell="A8" activePane="bottomLeft" state="frozen"/>
      <selection/>
      <selection pane="bottomLeft" activeCell="R10" sqref="R10"/>
    </sheetView>
  </sheetViews>
  <sheetFormatPr defaultColWidth="10" defaultRowHeight="13.5"/>
  <cols>
    <col min="1" max="1" width="4.66666666666667" customWidth="1"/>
    <col min="2" max="2" width="4.775" customWidth="1"/>
    <col min="3" max="3" width="7.66666666666667" customWidth="1"/>
    <col min="4" max="4" width="7.6" style="1" customWidth="1"/>
    <col min="5" max="5" width="4.89166666666667" style="1" customWidth="1"/>
    <col min="6" max="6" width="5.33333333333333" style="1" customWidth="1"/>
    <col min="7" max="7" width="3.55833333333333" style="1" customWidth="1"/>
    <col min="8" max="8" width="5.55833333333333" style="1" customWidth="1"/>
    <col min="9" max="9" width="7.225" style="1" customWidth="1"/>
    <col min="10" max="10" width="10.5916666666667" style="1" customWidth="1"/>
    <col min="11" max="11" width="7.05833333333333" style="1" customWidth="1"/>
    <col min="12" max="12" width="7.88333333333333" style="1" customWidth="1"/>
    <col min="13" max="13" width="12.7583333333333" style="1" customWidth="1"/>
    <col min="14" max="14" width="4.55833333333333" style="1" customWidth="1"/>
    <col min="15" max="15" width="7.46666666666667" style="1" customWidth="1"/>
    <col min="16" max="16" width="3.89166666666667" style="1" customWidth="1"/>
    <col min="17" max="17" width="17" style="1" customWidth="1"/>
    <col min="18" max="18" width="18.5583333333333" style="1" customWidth="1"/>
    <col min="19" max="19" width="3" style="1" customWidth="1"/>
  </cols>
  <sheetData>
    <row r="1" ht="16.35" customHeight="1" spans="1:19">
      <c r="A1" s="2"/>
      <c r="Q1" s="23" t="s">
        <v>731</v>
      </c>
      <c r="R1" s="23"/>
      <c r="S1" s="24"/>
    </row>
    <row r="2" ht="27" customHeight="1" spans="1:19">
      <c r="A2" s="3" t="s">
        <v>29</v>
      </c>
      <c r="B2" s="3"/>
      <c r="C2" s="3"/>
      <c r="D2" s="4"/>
      <c r="E2" s="4"/>
      <c r="F2" s="4"/>
      <c r="G2" s="4"/>
      <c r="H2" s="4"/>
      <c r="I2" s="4"/>
      <c r="J2" s="4"/>
      <c r="K2" s="4"/>
      <c r="L2" s="4"/>
      <c r="M2" s="4"/>
      <c r="N2" s="4"/>
      <c r="O2" s="4"/>
      <c r="P2" s="4"/>
      <c r="Q2" s="4"/>
      <c r="R2" s="4"/>
      <c r="S2" s="4"/>
    </row>
    <row r="3" ht="23.25" customHeight="1" spans="1:19">
      <c r="A3" s="5" t="s">
        <v>31</v>
      </c>
      <c r="B3" s="5"/>
      <c r="C3" s="5"/>
      <c r="D3" s="6"/>
      <c r="E3" s="6"/>
      <c r="F3" s="6"/>
      <c r="G3" s="6"/>
      <c r="H3" s="6"/>
      <c r="I3" s="6"/>
      <c r="J3" s="6"/>
      <c r="K3" s="6"/>
      <c r="L3" s="6"/>
      <c r="M3" s="6"/>
      <c r="N3" s="6"/>
      <c r="O3" s="6"/>
      <c r="P3" s="6"/>
      <c r="Q3" s="6"/>
      <c r="R3" s="6"/>
      <c r="S3" s="6"/>
    </row>
    <row r="4" ht="16.35" customHeight="1" spans="1:19">
      <c r="A4" s="2"/>
      <c r="B4" s="2"/>
      <c r="C4" s="2"/>
      <c r="D4" s="7"/>
      <c r="E4" s="7"/>
      <c r="F4" s="7"/>
      <c r="G4" s="7"/>
      <c r="H4" s="7"/>
      <c r="I4" s="7"/>
      <c r="J4" s="7"/>
      <c r="Q4" s="25" t="s">
        <v>32</v>
      </c>
      <c r="R4" s="25"/>
      <c r="S4" s="25"/>
    </row>
    <row r="5" ht="18.1" customHeight="1" spans="1:19">
      <c r="A5" s="8" t="s">
        <v>531</v>
      </c>
      <c r="B5" s="8" t="s">
        <v>532</v>
      </c>
      <c r="C5" s="8" t="s">
        <v>732</v>
      </c>
      <c r="D5" s="9"/>
      <c r="E5" s="9"/>
      <c r="F5" s="9"/>
      <c r="G5" s="9"/>
      <c r="H5" s="9"/>
      <c r="I5" s="9"/>
      <c r="J5" s="9" t="s">
        <v>733</v>
      </c>
      <c r="K5" s="9" t="s">
        <v>734</v>
      </c>
      <c r="L5" s="9"/>
      <c r="M5" s="9"/>
      <c r="N5" s="9"/>
      <c r="O5" s="9"/>
      <c r="P5" s="9"/>
      <c r="Q5" s="9"/>
      <c r="R5" s="9"/>
      <c r="S5" s="9"/>
    </row>
    <row r="6" ht="18.95" customHeight="1" spans="1:19">
      <c r="A6" s="8"/>
      <c r="B6" s="8"/>
      <c r="C6" s="8" t="s">
        <v>567</v>
      </c>
      <c r="D6" s="9" t="s">
        <v>735</v>
      </c>
      <c r="E6" s="9"/>
      <c r="F6" s="9"/>
      <c r="G6" s="9"/>
      <c r="H6" s="9" t="s">
        <v>736</v>
      </c>
      <c r="I6" s="9"/>
      <c r="J6" s="9"/>
      <c r="K6" s="9"/>
      <c r="L6" s="9"/>
      <c r="M6" s="9"/>
      <c r="N6" s="9"/>
      <c r="O6" s="9"/>
      <c r="P6" s="9"/>
      <c r="Q6" s="9"/>
      <c r="R6" s="9"/>
      <c r="S6" s="9"/>
    </row>
    <row r="7" ht="49" customHeight="1" spans="1:19">
      <c r="A7" s="8"/>
      <c r="B7" s="8"/>
      <c r="C7" s="8"/>
      <c r="D7" s="9" t="s">
        <v>141</v>
      </c>
      <c r="E7" s="9" t="s">
        <v>737</v>
      </c>
      <c r="F7" s="9" t="s">
        <v>145</v>
      </c>
      <c r="G7" s="9" t="s">
        <v>738</v>
      </c>
      <c r="H7" s="9" t="s">
        <v>164</v>
      </c>
      <c r="I7" s="9" t="s">
        <v>165</v>
      </c>
      <c r="J7" s="9"/>
      <c r="K7" s="9" t="s">
        <v>570</v>
      </c>
      <c r="L7" s="9" t="s">
        <v>571</v>
      </c>
      <c r="M7" s="9" t="s">
        <v>572</v>
      </c>
      <c r="N7" s="9" t="s">
        <v>577</v>
      </c>
      <c r="O7" s="9" t="s">
        <v>573</v>
      </c>
      <c r="P7" s="9" t="s">
        <v>739</v>
      </c>
      <c r="Q7" s="9" t="s">
        <v>740</v>
      </c>
      <c r="R7" s="9" t="s">
        <v>741</v>
      </c>
      <c r="S7" s="9" t="s">
        <v>578</v>
      </c>
    </row>
    <row r="8" ht="31" customHeight="1" spans="1:19">
      <c r="A8" s="10" t="s">
        <v>2</v>
      </c>
      <c r="B8" s="10" t="s">
        <v>4</v>
      </c>
      <c r="C8" s="11">
        <f>D8</f>
        <v>3623.07</v>
      </c>
      <c r="D8" s="11">
        <f>H8+I8</f>
        <v>3623.07</v>
      </c>
      <c r="E8" s="11"/>
      <c r="F8" s="11"/>
      <c r="G8" s="11"/>
      <c r="H8" s="11">
        <v>248.24</v>
      </c>
      <c r="I8" s="11">
        <v>3374.83</v>
      </c>
      <c r="J8" s="14" t="s">
        <v>742</v>
      </c>
      <c r="K8" s="15" t="s">
        <v>580</v>
      </c>
      <c r="L8" s="16" t="s">
        <v>581</v>
      </c>
      <c r="M8" s="17" t="s">
        <v>743</v>
      </c>
      <c r="N8" s="17" t="s">
        <v>586</v>
      </c>
      <c r="O8" s="17">
        <f>H8</f>
        <v>248.24</v>
      </c>
      <c r="P8" s="16" t="s">
        <v>585</v>
      </c>
      <c r="Q8" s="22" t="s">
        <v>744</v>
      </c>
      <c r="R8" s="22" t="s">
        <v>584</v>
      </c>
      <c r="S8" s="22"/>
    </row>
    <row r="9" ht="31" customHeight="1" spans="1:19">
      <c r="A9" s="10"/>
      <c r="B9" s="10"/>
      <c r="C9" s="11"/>
      <c r="D9" s="11"/>
      <c r="E9" s="11"/>
      <c r="F9" s="11"/>
      <c r="G9" s="11"/>
      <c r="H9" s="11"/>
      <c r="I9" s="11"/>
      <c r="J9" s="14"/>
      <c r="K9" s="15"/>
      <c r="L9" s="18"/>
      <c r="M9" s="17" t="s">
        <v>165</v>
      </c>
      <c r="N9" s="17" t="s">
        <v>745</v>
      </c>
      <c r="O9" s="19">
        <f>I8</f>
        <v>3374.83</v>
      </c>
      <c r="P9" s="20" t="s">
        <v>585</v>
      </c>
      <c r="Q9" s="26" t="s">
        <v>746</v>
      </c>
      <c r="R9" s="22" t="s">
        <v>584</v>
      </c>
      <c r="S9" s="22"/>
    </row>
    <row r="10" ht="31" customHeight="1" spans="1:19">
      <c r="A10" s="10"/>
      <c r="B10" s="10"/>
      <c r="C10" s="11"/>
      <c r="D10" s="11"/>
      <c r="E10" s="11"/>
      <c r="F10" s="11"/>
      <c r="G10" s="11"/>
      <c r="H10" s="11"/>
      <c r="I10" s="11"/>
      <c r="J10" s="14"/>
      <c r="K10" s="15"/>
      <c r="L10" s="17" t="s">
        <v>602</v>
      </c>
      <c r="M10" s="17" t="s">
        <v>603</v>
      </c>
      <c r="N10" s="17" t="s">
        <v>745</v>
      </c>
      <c r="O10" s="19" t="s">
        <v>642</v>
      </c>
      <c r="P10" s="20" t="s">
        <v>585</v>
      </c>
      <c r="Q10" s="26" t="s">
        <v>603</v>
      </c>
      <c r="R10" s="22" t="s">
        <v>584</v>
      </c>
      <c r="S10" s="22"/>
    </row>
    <row r="11" ht="31" customHeight="1" spans="1:19">
      <c r="A11" s="10"/>
      <c r="B11" s="10"/>
      <c r="C11" s="11"/>
      <c r="D11" s="11"/>
      <c r="E11" s="11"/>
      <c r="F11" s="11"/>
      <c r="G11" s="11"/>
      <c r="H11" s="11"/>
      <c r="I11" s="11"/>
      <c r="J11" s="14"/>
      <c r="K11" s="15"/>
      <c r="L11" s="17" t="s">
        <v>606</v>
      </c>
      <c r="M11" s="17" t="s">
        <v>747</v>
      </c>
      <c r="N11" s="17" t="s">
        <v>745</v>
      </c>
      <c r="O11" s="19" t="s">
        <v>642</v>
      </c>
      <c r="P11" s="20" t="s">
        <v>585</v>
      </c>
      <c r="Q11" s="26" t="s">
        <v>607</v>
      </c>
      <c r="R11" s="22" t="s">
        <v>584</v>
      </c>
      <c r="S11" s="22"/>
    </row>
    <row r="12" ht="31" customHeight="1" spans="1:19">
      <c r="A12" s="10"/>
      <c r="B12" s="10"/>
      <c r="C12" s="11"/>
      <c r="D12" s="11"/>
      <c r="E12" s="11"/>
      <c r="F12" s="11"/>
      <c r="G12" s="11"/>
      <c r="H12" s="11"/>
      <c r="I12" s="11"/>
      <c r="J12" s="14"/>
      <c r="K12" s="15" t="s">
        <v>609</v>
      </c>
      <c r="L12" s="17" t="s">
        <v>610</v>
      </c>
      <c r="M12" s="17" t="s">
        <v>164</v>
      </c>
      <c r="N12" s="17" t="s">
        <v>745</v>
      </c>
      <c r="O12" s="19">
        <v>18</v>
      </c>
      <c r="P12" s="21" t="s">
        <v>613</v>
      </c>
      <c r="Q12" s="26" t="s">
        <v>748</v>
      </c>
      <c r="R12" s="22" t="s">
        <v>584</v>
      </c>
      <c r="S12" s="22"/>
    </row>
    <row r="13" ht="31" customHeight="1" spans="1:19">
      <c r="A13" s="10"/>
      <c r="B13" s="10"/>
      <c r="C13" s="11"/>
      <c r="D13" s="11"/>
      <c r="E13" s="11"/>
      <c r="F13" s="11"/>
      <c r="G13" s="11"/>
      <c r="H13" s="11"/>
      <c r="I13" s="11"/>
      <c r="J13" s="14"/>
      <c r="K13" s="15"/>
      <c r="L13" s="17" t="s">
        <v>630</v>
      </c>
      <c r="M13" s="17" t="s">
        <v>165</v>
      </c>
      <c r="N13" s="17" t="s">
        <v>586</v>
      </c>
      <c r="O13" s="19">
        <v>24</v>
      </c>
      <c r="P13" s="21" t="s">
        <v>722</v>
      </c>
      <c r="Q13" s="26" t="s">
        <v>749</v>
      </c>
      <c r="R13" s="22" t="s">
        <v>584</v>
      </c>
      <c r="S13" s="22"/>
    </row>
    <row r="14" ht="31" customHeight="1" spans="1:19">
      <c r="A14" s="10"/>
      <c r="B14" s="10"/>
      <c r="C14" s="11"/>
      <c r="D14" s="11"/>
      <c r="E14" s="11"/>
      <c r="F14" s="11"/>
      <c r="G14" s="11"/>
      <c r="H14" s="11"/>
      <c r="I14" s="11"/>
      <c r="J14" s="14"/>
      <c r="K14" s="15"/>
      <c r="L14" s="17" t="s">
        <v>635</v>
      </c>
      <c r="M14" s="17" t="s">
        <v>750</v>
      </c>
      <c r="N14" s="17" t="s">
        <v>644</v>
      </c>
      <c r="O14" s="17">
        <v>2025</v>
      </c>
      <c r="P14" s="18" t="s">
        <v>751</v>
      </c>
      <c r="Q14" s="22" t="s">
        <v>752</v>
      </c>
      <c r="R14" s="22" t="s">
        <v>584</v>
      </c>
      <c r="S14" s="22"/>
    </row>
    <row r="15" ht="31" customHeight="1" spans="1:19">
      <c r="A15" s="10"/>
      <c r="B15" s="10"/>
      <c r="C15" s="11"/>
      <c r="D15" s="11"/>
      <c r="E15" s="11"/>
      <c r="F15" s="11"/>
      <c r="G15" s="11"/>
      <c r="H15" s="11"/>
      <c r="I15" s="11"/>
      <c r="J15" s="14"/>
      <c r="K15" s="15" t="s">
        <v>639</v>
      </c>
      <c r="L15" s="17" t="s">
        <v>640</v>
      </c>
      <c r="M15" s="17" t="s">
        <v>641</v>
      </c>
      <c r="N15" s="17" t="s">
        <v>745</v>
      </c>
      <c r="O15" s="17" t="s">
        <v>642</v>
      </c>
      <c r="P15" s="17" t="s">
        <v>617</v>
      </c>
      <c r="Q15" s="22" t="s">
        <v>641</v>
      </c>
      <c r="R15" s="22" t="s">
        <v>584</v>
      </c>
      <c r="S15" s="22"/>
    </row>
    <row r="16" ht="31" customHeight="1" spans="1:19">
      <c r="A16" s="10"/>
      <c r="B16" s="10"/>
      <c r="C16" s="11"/>
      <c r="D16" s="11"/>
      <c r="E16" s="11"/>
      <c r="F16" s="11"/>
      <c r="G16" s="11"/>
      <c r="H16" s="11"/>
      <c r="I16" s="11"/>
      <c r="J16" s="14"/>
      <c r="K16" s="15"/>
      <c r="L16" s="17" t="s">
        <v>645</v>
      </c>
      <c r="M16" s="22" t="s">
        <v>697</v>
      </c>
      <c r="N16" s="17" t="s">
        <v>745</v>
      </c>
      <c r="O16" s="17">
        <v>100</v>
      </c>
      <c r="P16" s="17" t="s">
        <v>617</v>
      </c>
      <c r="Q16" s="22" t="s">
        <v>753</v>
      </c>
      <c r="R16" s="22" t="s">
        <v>584</v>
      </c>
      <c r="S16" s="22"/>
    </row>
    <row r="17" ht="31" customHeight="1" spans="1:19">
      <c r="A17" s="10"/>
      <c r="B17" s="10"/>
      <c r="C17" s="11"/>
      <c r="D17" s="11"/>
      <c r="E17" s="11"/>
      <c r="F17" s="11"/>
      <c r="G17" s="11"/>
      <c r="H17" s="11"/>
      <c r="I17" s="11"/>
      <c r="J17" s="14"/>
      <c r="K17" s="15"/>
      <c r="L17" s="17" t="s">
        <v>649</v>
      </c>
      <c r="M17" s="22" t="s">
        <v>650</v>
      </c>
      <c r="N17" s="17" t="s">
        <v>745</v>
      </c>
      <c r="O17" s="17" t="s">
        <v>642</v>
      </c>
      <c r="P17" s="17" t="s">
        <v>617</v>
      </c>
      <c r="Q17" s="22" t="s">
        <v>650</v>
      </c>
      <c r="R17" s="22" t="s">
        <v>584</v>
      </c>
      <c r="S17" s="22"/>
    </row>
    <row r="18" ht="31" customHeight="1" spans="1:19">
      <c r="A18" s="10"/>
      <c r="B18" s="10"/>
      <c r="C18" s="11"/>
      <c r="D18" s="11"/>
      <c r="E18" s="11"/>
      <c r="F18" s="11"/>
      <c r="G18" s="11"/>
      <c r="H18" s="11"/>
      <c r="I18" s="11"/>
      <c r="J18" s="14"/>
      <c r="K18" s="15"/>
      <c r="L18" s="17" t="s">
        <v>652</v>
      </c>
      <c r="M18" s="22" t="s">
        <v>754</v>
      </c>
      <c r="N18" s="17" t="s">
        <v>644</v>
      </c>
      <c r="O18" s="17" t="s">
        <v>755</v>
      </c>
      <c r="P18" s="17" t="s">
        <v>642</v>
      </c>
      <c r="Q18" s="22" t="s">
        <v>756</v>
      </c>
      <c r="R18" s="22" t="s">
        <v>584</v>
      </c>
      <c r="S18" s="22"/>
    </row>
    <row r="19" ht="31" customHeight="1" spans="1:19">
      <c r="A19" s="10"/>
      <c r="B19" s="10"/>
      <c r="C19" s="11"/>
      <c r="D19" s="11"/>
      <c r="E19" s="11"/>
      <c r="F19" s="11"/>
      <c r="G19" s="11"/>
      <c r="H19" s="11"/>
      <c r="I19" s="11"/>
      <c r="J19" s="14"/>
      <c r="K19" s="15" t="s">
        <v>655</v>
      </c>
      <c r="L19" s="17" t="s">
        <v>656</v>
      </c>
      <c r="M19" s="22" t="s">
        <v>657</v>
      </c>
      <c r="N19" s="17" t="s">
        <v>586</v>
      </c>
      <c r="O19" s="17">
        <v>98</v>
      </c>
      <c r="P19" s="17" t="s">
        <v>617</v>
      </c>
      <c r="Q19" s="22" t="s">
        <v>757</v>
      </c>
      <c r="R19" s="22" t="s">
        <v>584</v>
      </c>
      <c r="S19" s="22"/>
    </row>
    <row r="20" ht="28" customHeight="1" spans="1:8">
      <c r="A20" s="12" t="s">
        <v>403</v>
      </c>
      <c r="B20" s="12"/>
      <c r="C20" s="12"/>
      <c r="D20" s="13"/>
      <c r="E20" s="13"/>
      <c r="F20" s="13"/>
      <c r="G20" s="13"/>
      <c r="H20" s="13"/>
    </row>
  </sheetData>
  <mergeCells count="27">
    <mergeCell ref="Q1:S1"/>
    <mergeCell ref="A2:S2"/>
    <mergeCell ref="A3:S3"/>
    <mergeCell ref="Q4:S4"/>
    <mergeCell ref="C5:I5"/>
    <mergeCell ref="D6:G6"/>
    <mergeCell ref="H6:I6"/>
    <mergeCell ref="A20:H20"/>
    <mergeCell ref="A5:A7"/>
    <mergeCell ref="A8:A19"/>
    <mergeCell ref="B5:B7"/>
    <mergeCell ref="B8:B19"/>
    <mergeCell ref="C6:C7"/>
    <mergeCell ref="C8:C19"/>
    <mergeCell ref="D8:D19"/>
    <mergeCell ref="E8:E19"/>
    <mergeCell ref="F8:F19"/>
    <mergeCell ref="G8:G19"/>
    <mergeCell ref="H8:H19"/>
    <mergeCell ref="I8:I19"/>
    <mergeCell ref="J5:J7"/>
    <mergeCell ref="J8:J19"/>
    <mergeCell ref="K8:K11"/>
    <mergeCell ref="K12:K14"/>
    <mergeCell ref="K15:K18"/>
    <mergeCell ref="L8:L9"/>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topLeftCell="A3" workbookViewId="0">
      <selection activeCell="C32" sqref="C32"/>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2.9" customHeight="1" spans="1:8">
      <c r="A1" s="2"/>
      <c r="H1" s="60" t="s">
        <v>30</v>
      </c>
    </row>
    <row r="2" ht="24.15" customHeight="1" spans="1:8">
      <c r="A2" s="211" t="s">
        <v>7</v>
      </c>
      <c r="B2" s="211"/>
      <c r="C2" s="211"/>
      <c r="D2" s="211"/>
      <c r="E2" s="211"/>
      <c r="F2" s="211"/>
      <c r="G2" s="211"/>
      <c r="H2" s="211"/>
    </row>
    <row r="3" ht="17.25" customHeight="1" spans="1:8">
      <c r="A3" s="30" t="s">
        <v>31</v>
      </c>
      <c r="B3" s="30"/>
      <c r="C3" s="30"/>
      <c r="D3" s="30"/>
      <c r="E3" s="30"/>
      <c r="F3" s="30"/>
      <c r="G3" s="48" t="s">
        <v>32</v>
      </c>
      <c r="H3" s="48"/>
    </row>
    <row r="4" ht="17.9" customHeight="1" spans="1:8">
      <c r="A4" s="8" t="s">
        <v>33</v>
      </c>
      <c r="B4" s="8"/>
      <c r="C4" s="8" t="s">
        <v>34</v>
      </c>
      <c r="D4" s="8"/>
      <c r="E4" s="8"/>
      <c r="F4" s="8"/>
      <c r="G4" s="8"/>
      <c r="H4" s="8"/>
    </row>
    <row r="5" ht="22.4" customHeight="1" spans="1:8">
      <c r="A5" s="8" t="s">
        <v>35</v>
      </c>
      <c r="B5" s="8" t="s">
        <v>36</v>
      </c>
      <c r="C5" s="8" t="s">
        <v>37</v>
      </c>
      <c r="D5" s="8" t="s">
        <v>36</v>
      </c>
      <c r="E5" s="8" t="s">
        <v>38</v>
      </c>
      <c r="F5" s="8" t="s">
        <v>36</v>
      </c>
      <c r="G5" s="8" t="s">
        <v>39</v>
      </c>
      <c r="H5" s="8" t="s">
        <v>36</v>
      </c>
    </row>
    <row r="6" ht="16.25" customHeight="1" spans="1:8">
      <c r="A6" s="84" t="s">
        <v>40</v>
      </c>
      <c r="B6" s="58" t="s">
        <v>41</v>
      </c>
      <c r="C6" s="22" t="s">
        <v>42</v>
      </c>
      <c r="D6" s="58"/>
      <c r="E6" s="53" t="s">
        <v>43</v>
      </c>
      <c r="F6" s="55">
        <f>F7+F8+F9</f>
        <v>248.24</v>
      </c>
      <c r="G6" s="22" t="s">
        <v>44</v>
      </c>
      <c r="H6" s="55">
        <f>'4支出分类(政府预算)'!G6</f>
        <v>220.77</v>
      </c>
    </row>
    <row r="7" ht="16.25" customHeight="1" spans="1:8">
      <c r="A7" s="10" t="s">
        <v>45</v>
      </c>
      <c r="B7" s="58" t="s">
        <v>41</v>
      </c>
      <c r="C7" s="22" t="s">
        <v>46</v>
      </c>
      <c r="D7" s="58"/>
      <c r="E7" s="22" t="s">
        <v>47</v>
      </c>
      <c r="F7" s="11">
        <f>'5支出分类（部门预算）'!H6</f>
        <v>220.77</v>
      </c>
      <c r="G7" s="22" t="s">
        <v>48</v>
      </c>
      <c r="H7" s="58" t="str">
        <f>'4支出分类(政府预算)'!H6</f>
        <v>涉军项目</v>
      </c>
    </row>
    <row r="8" ht="16.25" customHeight="1" spans="1:8">
      <c r="A8" s="84" t="s">
        <v>49</v>
      </c>
      <c r="B8" s="11"/>
      <c r="C8" s="22" t="s">
        <v>50</v>
      </c>
      <c r="D8" s="58"/>
      <c r="E8" s="22" t="s">
        <v>51</v>
      </c>
      <c r="F8" s="11">
        <f>'5支出分类（部门预算）'!I6</f>
        <v>27.47</v>
      </c>
      <c r="G8" s="22" t="s">
        <v>52</v>
      </c>
      <c r="H8" s="58"/>
    </row>
    <row r="9" ht="16.25" customHeight="1" spans="1:8">
      <c r="A9" s="10" t="s">
        <v>53</v>
      </c>
      <c r="B9" s="11"/>
      <c r="C9" s="22" t="s">
        <v>54</v>
      </c>
      <c r="D9" s="58"/>
      <c r="E9" s="22" t="s">
        <v>55</v>
      </c>
      <c r="F9" s="11"/>
      <c r="G9" s="22" t="s">
        <v>56</v>
      </c>
      <c r="H9" s="58"/>
    </row>
    <row r="10" ht="16.25" customHeight="1" spans="1:8">
      <c r="A10" s="10" t="s">
        <v>57</v>
      </c>
      <c r="B10" s="11"/>
      <c r="C10" s="22" t="s">
        <v>58</v>
      </c>
      <c r="D10" s="58"/>
      <c r="E10" s="53" t="s">
        <v>59</v>
      </c>
      <c r="F10" s="90" t="s">
        <v>60</v>
      </c>
      <c r="G10" s="22" t="s">
        <v>61</v>
      </c>
      <c r="H10" s="58"/>
    </row>
    <row r="11" ht="16.25" customHeight="1" spans="1:8">
      <c r="A11" s="10" t="s">
        <v>62</v>
      </c>
      <c r="B11" s="11"/>
      <c r="C11" s="22" t="s">
        <v>63</v>
      </c>
      <c r="D11" s="58"/>
      <c r="E11" s="22" t="s">
        <v>64</v>
      </c>
      <c r="F11" s="11"/>
      <c r="G11" s="22" t="s">
        <v>65</v>
      </c>
      <c r="H11" s="58"/>
    </row>
    <row r="12" ht="16.25" customHeight="1" spans="1:8">
      <c r="A12" s="10" t="s">
        <v>66</v>
      </c>
      <c r="B12" s="11"/>
      <c r="C12" s="22" t="s">
        <v>67</v>
      </c>
      <c r="D12" s="58"/>
      <c r="E12" s="22" t="s">
        <v>68</v>
      </c>
      <c r="F12" s="58" t="str">
        <f>'5支出分类（部门预算）'!M6</f>
        <v>涉军项目</v>
      </c>
      <c r="G12" s="22" t="s">
        <v>69</v>
      </c>
      <c r="H12" s="58"/>
    </row>
    <row r="13" ht="16.25" customHeight="1" spans="1:8">
      <c r="A13" s="10" t="s">
        <v>70</v>
      </c>
      <c r="B13" s="11"/>
      <c r="C13" s="22" t="s">
        <v>71</v>
      </c>
      <c r="D13" s="58" t="str">
        <f>'6财政拨款收支总表'!D19</f>
        <v>涉军项目</v>
      </c>
      <c r="E13" s="22" t="s">
        <v>72</v>
      </c>
      <c r="F13" s="58" t="str">
        <f>'5支出分类（部门预算）'!N6</f>
        <v>涉军项目</v>
      </c>
      <c r="G13" s="22" t="s">
        <v>73</v>
      </c>
      <c r="H13" s="58"/>
    </row>
    <row r="14" ht="16.25" customHeight="1" spans="1:8">
      <c r="A14" s="10" t="s">
        <v>74</v>
      </c>
      <c r="B14" s="11"/>
      <c r="C14" s="22" t="s">
        <v>75</v>
      </c>
      <c r="D14" s="58"/>
      <c r="E14" s="22" t="s">
        <v>76</v>
      </c>
      <c r="F14" s="11"/>
      <c r="G14" s="22" t="s">
        <v>77</v>
      </c>
      <c r="H14" s="58" t="str">
        <f>'4支出分类(政府预算)'!O6</f>
        <v>涉军项目</v>
      </c>
    </row>
    <row r="15" ht="16.25" customHeight="1" spans="1:8">
      <c r="A15" s="10" t="s">
        <v>78</v>
      </c>
      <c r="B15" s="11"/>
      <c r="C15" s="22" t="s">
        <v>79</v>
      </c>
      <c r="D15" s="58" t="str">
        <f>'6财政拨款收支总表'!D21</f>
        <v>涉军项目</v>
      </c>
      <c r="E15" s="22" t="s">
        <v>80</v>
      </c>
      <c r="F15" s="11"/>
      <c r="G15" s="22" t="s">
        <v>81</v>
      </c>
      <c r="H15" s="58"/>
    </row>
    <row r="16" ht="16.25" customHeight="1" spans="1:8">
      <c r="A16" s="10" t="s">
        <v>82</v>
      </c>
      <c r="B16" s="11"/>
      <c r="C16" s="22" t="s">
        <v>83</v>
      </c>
      <c r="D16" s="58"/>
      <c r="E16" s="22" t="s">
        <v>84</v>
      </c>
      <c r="F16" s="11"/>
      <c r="G16" s="22" t="s">
        <v>85</v>
      </c>
      <c r="H16" s="58"/>
    </row>
    <row r="17" ht="16.25" customHeight="1" spans="1:8">
      <c r="A17" s="10" t="s">
        <v>86</v>
      </c>
      <c r="B17" s="11"/>
      <c r="C17" s="22" t="s">
        <v>87</v>
      </c>
      <c r="D17" s="58"/>
      <c r="E17" s="22" t="s">
        <v>88</v>
      </c>
      <c r="F17" s="11"/>
      <c r="G17" s="22" t="s">
        <v>89</v>
      </c>
      <c r="H17" s="58"/>
    </row>
    <row r="18" ht="16.25" customHeight="1" spans="1:8">
      <c r="A18" s="10" t="s">
        <v>90</v>
      </c>
      <c r="B18" s="11"/>
      <c r="C18" s="22" t="s">
        <v>91</v>
      </c>
      <c r="D18" s="58"/>
      <c r="E18" s="22" t="s">
        <v>92</v>
      </c>
      <c r="F18" s="11"/>
      <c r="G18" s="22" t="s">
        <v>93</v>
      </c>
      <c r="H18" s="11"/>
    </row>
    <row r="19" ht="16.25" customHeight="1" spans="1:8">
      <c r="A19" s="10" t="s">
        <v>94</v>
      </c>
      <c r="B19" s="11"/>
      <c r="C19" s="22" t="s">
        <v>95</v>
      </c>
      <c r="D19" s="58"/>
      <c r="E19" s="22" t="s">
        <v>96</v>
      </c>
      <c r="F19" s="11"/>
      <c r="G19" s="22" t="s">
        <v>97</v>
      </c>
      <c r="H19" s="11"/>
    </row>
    <row r="20" ht="16.25" customHeight="1" spans="1:8">
      <c r="A20" s="212" t="s">
        <v>98</v>
      </c>
      <c r="B20" s="213"/>
      <c r="C20" s="138" t="s">
        <v>99</v>
      </c>
      <c r="D20" s="139"/>
      <c r="E20" s="138" t="s">
        <v>100</v>
      </c>
      <c r="F20" s="214"/>
      <c r="G20" s="138"/>
      <c r="H20" s="214"/>
    </row>
    <row r="21" ht="16.25" customHeight="1" spans="1:8">
      <c r="A21" s="35" t="s">
        <v>101</v>
      </c>
      <c r="B21" s="98"/>
      <c r="C21" s="57" t="s">
        <v>102</v>
      </c>
      <c r="D21" s="140"/>
      <c r="E21" s="97" t="s">
        <v>103</v>
      </c>
      <c r="F21" s="98"/>
      <c r="G21" s="57"/>
      <c r="H21" s="204"/>
    </row>
    <row r="22" ht="16.25" customHeight="1" spans="1:8">
      <c r="A22" s="35" t="s">
        <v>104</v>
      </c>
      <c r="B22" s="98"/>
      <c r="C22" s="57" t="s">
        <v>105</v>
      </c>
      <c r="D22" s="140"/>
      <c r="E22" s="57"/>
      <c r="F22" s="57"/>
      <c r="G22" s="57"/>
      <c r="H22" s="204"/>
    </row>
    <row r="23" ht="16.25" customHeight="1" spans="1:8">
      <c r="A23" s="35" t="s">
        <v>106</v>
      </c>
      <c r="B23" s="98"/>
      <c r="C23" s="57" t="s">
        <v>107</v>
      </c>
      <c r="D23" s="140"/>
      <c r="E23" s="57"/>
      <c r="F23" s="57"/>
      <c r="G23" s="57"/>
      <c r="H23" s="204"/>
    </row>
    <row r="24" ht="16.25" customHeight="1" spans="1:8">
      <c r="A24" s="35" t="s">
        <v>108</v>
      </c>
      <c r="B24" s="140" t="s">
        <v>41</v>
      </c>
      <c r="C24" s="57" t="s">
        <v>109</v>
      </c>
      <c r="D24" s="140"/>
      <c r="E24" s="57"/>
      <c r="F24" s="57"/>
      <c r="G24" s="57"/>
      <c r="H24" s="204"/>
    </row>
    <row r="25" ht="16.25" customHeight="1" spans="1:8">
      <c r="A25" s="40" t="s">
        <v>110</v>
      </c>
      <c r="B25" s="140" t="s">
        <v>41</v>
      </c>
      <c r="C25" s="57" t="s">
        <v>111</v>
      </c>
      <c r="D25" s="140">
        <f>'6财政拨款收支总表'!D31</f>
        <v>17.79</v>
      </c>
      <c r="E25" s="57"/>
      <c r="F25" s="57"/>
      <c r="G25" s="57"/>
      <c r="H25" s="204"/>
    </row>
    <row r="26" ht="16.25" customHeight="1" spans="1:8">
      <c r="A26" s="40" t="s">
        <v>112</v>
      </c>
      <c r="B26" s="204"/>
      <c r="C26" s="57" t="s">
        <v>113</v>
      </c>
      <c r="D26" s="140"/>
      <c r="E26" s="57"/>
      <c r="F26" s="57"/>
      <c r="G26" s="57"/>
      <c r="H26" s="204"/>
    </row>
    <row r="27" ht="16.25" customHeight="1" spans="1:8">
      <c r="A27" s="40" t="s">
        <v>114</v>
      </c>
      <c r="B27" s="204"/>
      <c r="C27" s="57" t="s">
        <v>115</v>
      </c>
      <c r="D27" s="140"/>
      <c r="E27" s="57"/>
      <c r="F27" s="57"/>
      <c r="G27" s="57"/>
      <c r="H27" s="204"/>
    </row>
    <row r="28" ht="16.25" customHeight="1" spans="1:8">
      <c r="A28" s="35" t="s">
        <v>116</v>
      </c>
      <c r="B28" s="98"/>
      <c r="C28" s="57" t="s">
        <v>117</v>
      </c>
      <c r="D28" s="140"/>
      <c r="E28" s="57"/>
      <c r="F28" s="57"/>
      <c r="G28" s="57"/>
      <c r="H28" s="204"/>
    </row>
    <row r="29" ht="16.25" customHeight="1" spans="1:8">
      <c r="A29" s="35" t="s">
        <v>118</v>
      </c>
      <c r="B29" s="98"/>
      <c r="C29" s="57" t="s">
        <v>119</v>
      </c>
      <c r="D29" s="140"/>
      <c r="E29" s="57"/>
      <c r="F29" s="57"/>
      <c r="G29" s="57"/>
      <c r="H29" s="204"/>
    </row>
    <row r="30" ht="16.25" customHeight="1" spans="1:8">
      <c r="A30" s="35" t="s">
        <v>120</v>
      </c>
      <c r="B30" s="98"/>
      <c r="C30" s="57" t="s">
        <v>121</v>
      </c>
      <c r="D30" s="140"/>
      <c r="E30" s="57"/>
      <c r="F30" s="57"/>
      <c r="G30" s="57"/>
      <c r="H30" s="204"/>
    </row>
    <row r="31" ht="16.25" customHeight="1" spans="1:8">
      <c r="A31" s="35" t="s">
        <v>122</v>
      </c>
      <c r="B31" s="98"/>
      <c r="C31" s="57" t="s">
        <v>123</v>
      </c>
      <c r="D31" s="140"/>
      <c r="E31" s="57"/>
      <c r="F31" s="57"/>
      <c r="G31" s="57"/>
      <c r="H31" s="204"/>
    </row>
    <row r="32" ht="16.25" customHeight="1" spans="1:8">
      <c r="A32" s="35" t="s">
        <v>124</v>
      </c>
      <c r="B32" s="98"/>
      <c r="C32" s="57" t="s">
        <v>125</v>
      </c>
      <c r="D32" s="140"/>
      <c r="E32" s="57"/>
      <c r="F32" s="57"/>
      <c r="G32" s="57"/>
      <c r="H32" s="204"/>
    </row>
    <row r="33" ht="16.25" customHeight="1" spans="1:8">
      <c r="A33" s="40"/>
      <c r="B33" s="57"/>
      <c r="C33" s="57" t="s">
        <v>126</v>
      </c>
      <c r="D33" s="140"/>
      <c r="E33" s="57"/>
      <c r="F33" s="57"/>
      <c r="G33" s="57"/>
      <c r="H33" s="57"/>
    </row>
    <row r="34" ht="21" customHeight="1" spans="1:8">
      <c r="A34" s="40"/>
      <c r="B34" s="57"/>
      <c r="C34" s="57" t="s">
        <v>127</v>
      </c>
      <c r="D34" s="140"/>
      <c r="E34" s="57"/>
      <c r="F34" s="57"/>
      <c r="G34" s="57"/>
      <c r="H34" s="57"/>
    </row>
    <row r="35" ht="16.25" customHeight="1" spans="1:8">
      <c r="A35" s="40"/>
      <c r="B35" s="57"/>
      <c r="C35" s="57" t="s">
        <v>128</v>
      </c>
      <c r="D35" s="140"/>
      <c r="E35" s="57"/>
      <c r="F35" s="57"/>
      <c r="G35" s="57"/>
      <c r="H35" s="57"/>
    </row>
    <row r="36" ht="16.25" customHeight="1" spans="1:8">
      <c r="A36" s="35" t="s">
        <v>129</v>
      </c>
      <c r="B36" s="98">
        <v>3623.07</v>
      </c>
      <c r="C36" s="97" t="s">
        <v>130</v>
      </c>
      <c r="D36" s="98">
        <v>3623.07</v>
      </c>
      <c r="E36" s="97" t="s">
        <v>130</v>
      </c>
      <c r="F36" s="98">
        <v>3623.07</v>
      </c>
      <c r="G36" s="97" t="s">
        <v>130</v>
      </c>
      <c r="H36" s="98">
        <v>3623.07</v>
      </c>
    </row>
    <row r="37" ht="16.25" customHeight="1" spans="1:8">
      <c r="A37" s="35" t="s">
        <v>131</v>
      </c>
      <c r="B37" s="98"/>
      <c r="C37" s="97" t="s">
        <v>132</v>
      </c>
      <c r="D37" s="98"/>
      <c r="E37" s="97" t="s">
        <v>132</v>
      </c>
      <c r="F37" s="98"/>
      <c r="G37" s="97" t="s">
        <v>132</v>
      </c>
      <c r="H37" s="98"/>
    </row>
    <row r="38" ht="16.25" customHeight="1" spans="1:8">
      <c r="A38" s="40"/>
      <c r="B38" s="204"/>
      <c r="C38" s="57"/>
      <c r="D38" s="204"/>
      <c r="E38" s="97"/>
      <c r="F38" s="98"/>
      <c r="G38" s="97"/>
      <c r="H38" s="98"/>
    </row>
    <row r="39" ht="16.25" customHeight="1" spans="1:8">
      <c r="A39" s="35" t="s">
        <v>133</v>
      </c>
      <c r="B39" s="98">
        <f>B36</f>
        <v>3623.07</v>
      </c>
      <c r="C39" s="97" t="s">
        <v>134</v>
      </c>
      <c r="D39" s="98">
        <f>D36</f>
        <v>3623.07</v>
      </c>
      <c r="E39" s="97" t="s">
        <v>134</v>
      </c>
      <c r="F39" s="98">
        <f>F36</f>
        <v>3623.07</v>
      </c>
      <c r="G39" s="97" t="s">
        <v>134</v>
      </c>
      <c r="H39" s="98">
        <f>H36</f>
        <v>3623.07</v>
      </c>
    </row>
    <row r="40" spans="1:8">
      <c r="A40" s="215"/>
      <c r="B40" s="215"/>
      <c r="C40" s="215"/>
      <c r="D40" s="215"/>
      <c r="E40" s="215"/>
      <c r="F40" s="215"/>
      <c r="G40" s="215"/>
      <c r="H40" s="215"/>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H8" sqref="H8"/>
    </sheetView>
  </sheetViews>
  <sheetFormatPr defaultColWidth="10" defaultRowHeight="13.5"/>
  <cols>
    <col min="1" max="1" width="5.83333333333333" customWidth="1"/>
    <col min="2" max="2" width="16.15" customWidth="1"/>
    <col min="3" max="3" width="8.275" customWidth="1"/>
    <col min="4" max="5" width="7.69166666666667" customWidth="1"/>
    <col min="6" max="6" width="4.33333333333333" customWidth="1"/>
    <col min="7" max="7" width="4.44166666666667" customWidth="1"/>
    <col min="8" max="8" width="5" customWidth="1"/>
    <col min="9" max="9" width="5.33333333333333" customWidth="1"/>
    <col min="10" max="13" width="5.89166666666667" customWidth="1"/>
    <col min="14" max="14" width="4.225" customWidth="1"/>
    <col min="15" max="15" width="5.44166666666667" customWidth="1"/>
    <col min="16" max="16" width="5" customWidth="1"/>
    <col min="17" max="17" width="5.10833333333333" customWidth="1"/>
    <col min="18" max="18" width="4" customWidth="1"/>
    <col min="19" max="19" width="4.10833333333333" customWidth="1"/>
    <col min="20" max="20" width="5" customWidth="1"/>
    <col min="21" max="21" width="3.775" customWidth="1"/>
    <col min="22" max="22" width="4.775" customWidth="1"/>
    <col min="23" max="23" width="4.89166666666667" customWidth="1"/>
    <col min="24" max="24" width="5.89166666666667" customWidth="1"/>
    <col min="25" max="25" width="4.66666666666667" customWidth="1"/>
  </cols>
  <sheetData>
    <row r="1" ht="16.35" customHeight="1" spans="1:25">
      <c r="A1" s="2"/>
      <c r="T1" s="46" t="s">
        <v>135</v>
      </c>
      <c r="U1" s="46"/>
      <c r="V1" s="46"/>
      <c r="W1" s="46"/>
      <c r="X1" s="46"/>
      <c r="Y1" s="46"/>
    </row>
    <row r="2" ht="33.6" customHeight="1" spans="1:25">
      <c r="A2" s="61" t="s">
        <v>8</v>
      </c>
      <c r="B2" s="61"/>
      <c r="C2" s="61"/>
      <c r="D2" s="61"/>
      <c r="E2" s="61"/>
      <c r="F2" s="61"/>
      <c r="G2" s="61"/>
      <c r="H2" s="61"/>
      <c r="I2" s="61"/>
      <c r="J2" s="61"/>
      <c r="K2" s="61"/>
      <c r="L2" s="61"/>
      <c r="M2" s="61"/>
      <c r="N2" s="61"/>
      <c r="O2" s="61"/>
      <c r="P2" s="61"/>
      <c r="Q2" s="61"/>
      <c r="R2" s="61"/>
      <c r="S2" s="61"/>
      <c r="T2" s="61"/>
      <c r="U2" s="61"/>
      <c r="V2" s="61"/>
      <c r="W2" s="61"/>
      <c r="X2" s="61"/>
      <c r="Y2" s="61"/>
    </row>
    <row r="3" ht="22.4" customHeight="1" spans="1:25">
      <c r="A3" s="200" t="s">
        <v>31</v>
      </c>
      <c r="B3" s="200"/>
      <c r="C3" s="200"/>
      <c r="D3" s="200"/>
      <c r="E3" s="200"/>
      <c r="F3" s="200"/>
      <c r="G3" s="200"/>
      <c r="H3" s="200"/>
      <c r="I3" s="200"/>
      <c r="J3" s="200"/>
      <c r="K3" s="30"/>
      <c r="L3" s="30"/>
      <c r="M3" s="30"/>
      <c r="N3" s="30"/>
      <c r="O3" s="30"/>
      <c r="P3" s="30"/>
      <c r="Q3" s="30"/>
      <c r="R3" s="30"/>
      <c r="S3" s="30"/>
      <c r="T3" s="206" t="s">
        <v>32</v>
      </c>
      <c r="U3" s="206"/>
      <c r="V3" s="206"/>
      <c r="W3" s="206"/>
      <c r="X3" s="206"/>
      <c r="Y3" s="206"/>
    </row>
    <row r="4" ht="22.4" customHeight="1" spans="1:25">
      <c r="A4" s="36" t="s">
        <v>136</v>
      </c>
      <c r="B4" s="36" t="s">
        <v>137</v>
      </c>
      <c r="C4" s="36" t="s">
        <v>138</v>
      </c>
      <c r="D4" s="36" t="s">
        <v>139</v>
      </c>
      <c r="E4" s="36"/>
      <c r="F4" s="36"/>
      <c r="G4" s="36"/>
      <c r="H4" s="36"/>
      <c r="I4" s="36"/>
      <c r="J4" s="36"/>
      <c r="K4" s="36"/>
      <c r="L4" s="36"/>
      <c r="M4" s="36"/>
      <c r="N4" s="36"/>
      <c r="O4" s="36"/>
      <c r="P4" s="36"/>
      <c r="Q4" s="36"/>
      <c r="R4" s="207"/>
      <c r="S4" s="110" t="s">
        <v>131</v>
      </c>
      <c r="T4" s="110"/>
      <c r="U4" s="110"/>
      <c r="V4" s="110"/>
      <c r="W4" s="110"/>
      <c r="X4" s="110"/>
      <c r="Y4" s="110"/>
    </row>
    <row r="5" ht="22.4" customHeight="1" spans="1:25">
      <c r="A5" s="36"/>
      <c r="B5" s="36"/>
      <c r="C5" s="36"/>
      <c r="D5" s="36" t="s">
        <v>140</v>
      </c>
      <c r="E5" s="36" t="s">
        <v>141</v>
      </c>
      <c r="F5" s="36" t="s">
        <v>142</v>
      </c>
      <c r="G5" s="36" t="s">
        <v>143</v>
      </c>
      <c r="H5" s="36" t="s">
        <v>144</v>
      </c>
      <c r="I5" s="36" t="s">
        <v>145</v>
      </c>
      <c r="J5" s="36" t="s">
        <v>146</v>
      </c>
      <c r="K5" s="36"/>
      <c r="L5" s="36"/>
      <c r="M5" s="36"/>
      <c r="N5" s="36" t="s">
        <v>147</v>
      </c>
      <c r="O5" s="36" t="s">
        <v>148</v>
      </c>
      <c r="P5" s="36" t="s">
        <v>149</v>
      </c>
      <c r="Q5" s="36" t="s">
        <v>150</v>
      </c>
      <c r="R5" s="207" t="s">
        <v>151</v>
      </c>
      <c r="S5" s="110" t="s">
        <v>140</v>
      </c>
      <c r="T5" s="110" t="s">
        <v>141</v>
      </c>
      <c r="U5" s="110" t="s">
        <v>142</v>
      </c>
      <c r="V5" s="110" t="s">
        <v>143</v>
      </c>
      <c r="W5" s="110" t="s">
        <v>144</v>
      </c>
      <c r="X5" s="110" t="s">
        <v>145</v>
      </c>
      <c r="Y5" s="110" t="s">
        <v>152</v>
      </c>
    </row>
    <row r="6" ht="76" customHeight="1" spans="1:25">
      <c r="A6" s="36"/>
      <c r="B6" s="36"/>
      <c r="C6" s="36"/>
      <c r="D6" s="36"/>
      <c r="E6" s="36"/>
      <c r="F6" s="36"/>
      <c r="G6" s="36"/>
      <c r="H6" s="36"/>
      <c r="I6" s="36"/>
      <c r="J6" s="36" t="s">
        <v>153</v>
      </c>
      <c r="K6" s="36" t="s">
        <v>154</v>
      </c>
      <c r="L6" s="36" t="s">
        <v>155</v>
      </c>
      <c r="M6" s="36" t="s">
        <v>144</v>
      </c>
      <c r="N6" s="36"/>
      <c r="O6" s="36"/>
      <c r="P6" s="36"/>
      <c r="Q6" s="36"/>
      <c r="R6" s="207"/>
      <c r="S6" s="110"/>
      <c r="T6" s="110"/>
      <c r="U6" s="110"/>
      <c r="V6" s="110"/>
      <c r="W6" s="110"/>
      <c r="X6" s="110"/>
      <c r="Y6" s="110"/>
    </row>
    <row r="7" ht="22.8" customHeight="1" spans="1:25">
      <c r="A7" s="35"/>
      <c r="B7" s="35" t="s">
        <v>138</v>
      </c>
      <c r="C7" s="141">
        <f>C8</f>
        <v>3623.07</v>
      </c>
      <c r="D7" s="201">
        <f>E9</f>
        <v>3623.07</v>
      </c>
      <c r="E7" s="201">
        <f>E9</f>
        <v>3623.07</v>
      </c>
      <c r="F7" s="141"/>
      <c r="G7" s="141"/>
      <c r="H7" s="141"/>
      <c r="I7" s="141"/>
      <c r="J7" s="141"/>
      <c r="K7" s="141"/>
      <c r="L7" s="141"/>
      <c r="M7" s="141"/>
      <c r="N7" s="141"/>
      <c r="O7" s="141"/>
      <c r="P7" s="141"/>
      <c r="Q7" s="141"/>
      <c r="R7" s="208"/>
      <c r="S7" s="209"/>
      <c r="T7" s="209"/>
      <c r="U7" s="209"/>
      <c r="V7" s="209"/>
      <c r="W7" s="209"/>
      <c r="X7" s="209"/>
      <c r="Y7" s="209"/>
    </row>
    <row r="8" ht="22.8" customHeight="1" spans="1:25">
      <c r="A8" s="33" t="s">
        <v>156</v>
      </c>
      <c r="B8" s="33" t="s">
        <v>157</v>
      </c>
      <c r="C8" s="141">
        <f>E9</f>
        <v>3623.07</v>
      </c>
      <c r="D8" s="201">
        <f>E9</f>
        <v>3623.07</v>
      </c>
      <c r="E8" s="201">
        <f>E9</f>
        <v>3623.07</v>
      </c>
      <c r="F8" s="141"/>
      <c r="G8" s="141"/>
      <c r="H8" s="141"/>
      <c r="I8" s="141"/>
      <c r="J8" s="141"/>
      <c r="K8" s="141"/>
      <c r="L8" s="141"/>
      <c r="M8" s="141"/>
      <c r="N8" s="141"/>
      <c r="O8" s="141"/>
      <c r="P8" s="141"/>
      <c r="Q8" s="141"/>
      <c r="R8" s="208"/>
      <c r="S8" s="209"/>
      <c r="T8" s="209"/>
      <c r="U8" s="209"/>
      <c r="V8" s="209"/>
      <c r="W8" s="209"/>
      <c r="X8" s="209"/>
      <c r="Y8" s="209"/>
    </row>
    <row r="9" ht="22.8" customHeight="1" spans="1:25">
      <c r="A9" s="202" t="s">
        <v>158</v>
      </c>
      <c r="B9" s="202" t="s">
        <v>159</v>
      </c>
      <c r="C9" s="203">
        <f>D9</f>
        <v>3623.07</v>
      </c>
      <c r="D9" s="140">
        <f>E9</f>
        <v>3623.07</v>
      </c>
      <c r="E9" s="204">
        <f>'3支出总表'!F6</f>
        <v>3623.07</v>
      </c>
      <c r="F9" s="205"/>
      <c r="G9" s="205"/>
      <c r="H9" s="205"/>
      <c r="I9" s="205"/>
      <c r="J9" s="205"/>
      <c r="K9" s="205"/>
      <c r="L9" s="205"/>
      <c r="M9" s="205"/>
      <c r="N9" s="205"/>
      <c r="O9" s="205"/>
      <c r="P9" s="205"/>
      <c r="Q9" s="205"/>
      <c r="R9" s="210"/>
      <c r="S9" s="69"/>
      <c r="T9" s="69"/>
      <c r="U9" s="69"/>
      <c r="V9" s="69"/>
      <c r="W9" s="69"/>
      <c r="X9" s="69"/>
      <c r="Y9" s="69"/>
    </row>
    <row r="10" ht="16.35" customHeight="1"/>
    <row r="11" ht="16.35" customHeight="1" spans="7:7">
      <c r="G11" s="2"/>
    </row>
  </sheetData>
  <mergeCells count="28">
    <mergeCell ref="T1:Y1"/>
    <mergeCell ref="A2:Y2"/>
    <mergeCell ref="A3:J3"/>
    <mergeCell ref="T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511805555555556"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workbookViewId="0">
      <pane ySplit="6" topLeftCell="A14" activePane="bottomLeft" state="frozen"/>
      <selection/>
      <selection pane="bottomLeft" activeCell="H23" sqref="H23"/>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8" customWidth="1"/>
    <col min="10" max="11" width="17.5" customWidth="1"/>
  </cols>
  <sheetData>
    <row r="1" ht="16.35" customHeight="1" spans="1:11">
      <c r="A1" s="2"/>
      <c r="D1" s="28"/>
      <c r="K1" s="60" t="s">
        <v>160</v>
      </c>
    </row>
    <row r="2" ht="31.9" customHeight="1" spans="1:11">
      <c r="A2" s="61" t="s">
        <v>9</v>
      </c>
      <c r="B2" s="61"/>
      <c r="C2" s="61"/>
      <c r="D2" s="61"/>
      <c r="E2" s="61"/>
      <c r="F2" s="61"/>
      <c r="G2" s="61"/>
      <c r="H2" s="61"/>
      <c r="I2" s="61"/>
      <c r="J2" s="61"/>
      <c r="K2" s="61"/>
    </row>
    <row r="3" ht="25" customHeight="1" spans="1:11">
      <c r="A3" s="186" t="s">
        <v>31</v>
      </c>
      <c r="B3" s="186"/>
      <c r="C3" s="186"/>
      <c r="D3" s="186"/>
      <c r="E3" s="186"/>
      <c r="F3" s="186"/>
      <c r="G3" s="186"/>
      <c r="H3" s="186"/>
      <c r="I3" s="186"/>
      <c r="J3" s="186"/>
      <c r="K3" s="48" t="s">
        <v>32</v>
      </c>
    </row>
    <row r="4" ht="27.6" customHeight="1" spans="1:11">
      <c r="A4" s="8" t="s">
        <v>161</v>
      </c>
      <c r="B4" s="8"/>
      <c r="C4" s="8"/>
      <c r="D4" s="8" t="s">
        <v>162</v>
      </c>
      <c r="E4" s="8" t="s">
        <v>163</v>
      </c>
      <c r="F4" s="8" t="s">
        <v>138</v>
      </c>
      <c r="G4" s="8" t="s">
        <v>164</v>
      </c>
      <c r="H4" s="8" t="s">
        <v>165</v>
      </c>
      <c r="I4" s="8" t="s">
        <v>166</v>
      </c>
      <c r="J4" s="8" t="s">
        <v>167</v>
      </c>
      <c r="K4" s="8" t="s">
        <v>168</v>
      </c>
    </row>
    <row r="5" ht="25.85" customHeight="1" spans="1:11">
      <c r="A5" s="8" t="s">
        <v>169</v>
      </c>
      <c r="B5" s="8" t="s">
        <v>170</v>
      </c>
      <c r="C5" s="8" t="s">
        <v>171</v>
      </c>
      <c r="D5" s="8"/>
      <c r="E5" s="8"/>
      <c r="F5" s="8"/>
      <c r="G5" s="8"/>
      <c r="H5" s="8"/>
      <c r="I5" s="8"/>
      <c r="J5" s="8"/>
      <c r="K5" s="8"/>
    </row>
    <row r="6" ht="22.8" customHeight="1" spans="1:11">
      <c r="A6" s="187"/>
      <c r="B6" s="187"/>
      <c r="C6" s="187"/>
      <c r="D6" s="188" t="s">
        <v>138</v>
      </c>
      <c r="E6" s="188"/>
      <c r="F6" s="189">
        <f>F7</f>
        <v>3623.07</v>
      </c>
      <c r="G6" s="189">
        <f>G7</f>
        <v>248.24</v>
      </c>
      <c r="H6" s="189">
        <f>H7</f>
        <v>3374.83</v>
      </c>
      <c r="I6" s="189"/>
      <c r="J6" s="188"/>
      <c r="K6" s="188"/>
    </row>
    <row r="7" ht="22.8" customHeight="1" spans="1:11">
      <c r="A7" s="190"/>
      <c r="B7" s="190"/>
      <c r="C7" s="190"/>
      <c r="D7" s="191" t="s">
        <v>156</v>
      </c>
      <c r="E7" s="191" t="s">
        <v>157</v>
      </c>
      <c r="F7" s="189">
        <f>F8</f>
        <v>3623.07</v>
      </c>
      <c r="G7" s="189">
        <f>G8</f>
        <v>248.24</v>
      </c>
      <c r="H7" s="189">
        <f>H8</f>
        <v>3374.83</v>
      </c>
      <c r="I7" s="189"/>
      <c r="J7" s="194"/>
      <c r="K7" s="194"/>
    </row>
    <row r="8" ht="22.8" customHeight="1" spans="1:11">
      <c r="A8" s="190"/>
      <c r="B8" s="190"/>
      <c r="C8" s="190"/>
      <c r="D8" s="191" t="s">
        <v>158</v>
      </c>
      <c r="E8" s="191" t="s">
        <v>172</v>
      </c>
      <c r="F8" s="189">
        <v>3623.07</v>
      </c>
      <c r="G8" s="189">
        <v>248.24</v>
      </c>
      <c r="H8" s="189">
        <v>3374.83</v>
      </c>
      <c r="I8" s="189"/>
      <c r="J8" s="194"/>
      <c r="K8" s="194"/>
    </row>
    <row r="9" ht="20.7" customHeight="1" spans="1:11">
      <c r="A9" s="192" t="s">
        <v>173</v>
      </c>
      <c r="B9" s="193"/>
      <c r="C9" s="193"/>
      <c r="D9" s="191" t="s">
        <v>174</v>
      </c>
      <c r="E9" s="194" t="s">
        <v>175</v>
      </c>
      <c r="F9" s="124" t="s">
        <v>41</v>
      </c>
      <c r="G9" s="189">
        <v>209.39</v>
      </c>
      <c r="H9" s="124" t="s">
        <v>41</v>
      </c>
      <c r="I9" s="189"/>
      <c r="J9" s="194"/>
      <c r="K9" s="194"/>
    </row>
    <row r="10" ht="25" customHeight="1" spans="1:11">
      <c r="A10" s="192" t="s">
        <v>173</v>
      </c>
      <c r="B10" s="192" t="s">
        <v>176</v>
      </c>
      <c r="C10" s="193"/>
      <c r="D10" s="195" t="s">
        <v>177</v>
      </c>
      <c r="E10" s="196" t="s">
        <v>178</v>
      </c>
      <c r="F10" s="197">
        <f>SUM(G10:K10)</f>
        <v>21.38</v>
      </c>
      <c r="G10" s="197">
        <f>G11+G12</f>
        <v>21.38</v>
      </c>
      <c r="H10" s="197"/>
      <c r="I10" s="189"/>
      <c r="J10" s="196"/>
      <c r="K10" s="196"/>
    </row>
    <row r="11" ht="28.45" customHeight="1" spans="1:11">
      <c r="A11" s="192" t="s">
        <v>173</v>
      </c>
      <c r="B11" s="192" t="s">
        <v>176</v>
      </c>
      <c r="C11" s="192" t="s">
        <v>176</v>
      </c>
      <c r="D11" s="195" t="s">
        <v>179</v>
      </c>
      <c r="E11" s="196" t="s">
        <v>180</v>
      </c>
      <c r="F11" s="197">
        <f>SUM(G11:K11)</f>
        <v>19.65</v>
      </c>
      <c r="G11" s="197">
        <v>19.65</v>
      </c>
      <c r="H11" s="197"/>
      <c r="I11" s="199"/>
      <c r="J11" s="196"/>
      <c r="K11" s="196"/>
    </row>
    <row r="12" ht="28.45" customHeight="1" spans="1:11">
      <c r="A12" s="192" t="s">
        <v>173</v>
      </c>
      <c r="B12" s="192" t="s">
        <v>176</v>
      </c>
      <c r="C12" s="192" t="s">
        <v>181</v>
      </c>
      <c r="D12" s="195" t="s">
        <v>182</v>
      </c>
      <c r="E12" s="196" t="s">
        <v>183</v>
      </c>
      <c r="F12" s="197">
        <f>SUM(G12:K12)</f>
        <v>1.73</v>
      </c>
      <c r="G12" s="197">
        <v>1.73</v>
      </c>
      <c r="H12" s="197"/>
      <c r="I12" s="199"/>
      <c r="J12" s="196"/>
      <c r="K12" s="196"/>
    </row>
    <row r="13" ht="25" customHeight="1" spans="1:11">
      <c r="A13" s="192" t="s">
        <v>173</v>
      </c>
      <c r="B13" s="192" t="s">
        <v>184</v>
      </c>
      <c r="C13" s="193"/>
      <c r="D13" s="195" t="s">
        <v>185</v>
      </c>
      <c r="E13" s="196" t="s">
        <v>186</v>
      </c>
      <c r="F13" s="128" t="s">
        <v>41</v>
      </c>
      <c r="G13" s="197"/>
      <c r="H13" s="197"/>
      <c r="I13" s="189"/>
      <c r="J13" s="196"/>
      <c r="K13" s="196"/>
    </row>
    <row r="14" ht="28.45" customHeight="1" spans="1:11">
      <c r="A14" s="192" t="s">
        <v>173</v>
      </c>
      <c r="B14" s="192" t="s">
        <v>184</v>
      </c>
      <c r="C14" s="192" t="s">
        <v>187</v>
      </c>
      <c r="D14" s="195" t="s">
        <v>188</v>
      </c>
      <c r="E14" s="196" t="s">
        <v>189</v>
      </c>
      <c r="F14" s="128" t="s">
        <v>41</v>
      </c>
      <c r="G14" s="197"/>
      <c r="H14" s="197"/>
      <c r="I14" s="199"/>
      <c r="J14" s="196"/>
      <c r="K14" s="196"/>
    </row>
    <row r="15" ht="25" customHeight="1" spans="1:11">
      <c r="A15" s="192" t="s">
        <v>173</v>
      </c>
      <c r="B15" s="192" t="s">
        <v>190</v>
      </c>
      <c r="C15" s="193"/>
      <c r="D15" s="195" t="s">
        <v>191</v>
      </c>
      <c r="E15" s="196" t="s">
        <v>192</v>
      </c>
      <c r="F15" s="128" t="s">
        <v>41</v>
      </c>
      <c r="G15" s="197"/>
      <c r="H15" s="197"/>
      <c r="I15" s="189"/>
      <c r="J15" s="196"/>
      <c r="K15" s="196"/>
    </row>
    <row r="16" ht="28.45" customHeight="1" spans="1:11">
      <c r="A16" s="192" t="s">
        <v>173</v>
      </c>
      <c r="B16" s="192" t="s">
        <v>190</v>
      </c>
      <c r="C16" s="192" t="s">
        <v>193</v>
      </c>
      <c r="D16" s="195" t="s">
        <v>194</v>
      </c>
      <c r="E16" s="196" t="s">
        <v>195</v>
      </c>
      <c r="F16" s="128" t="s">
        <v>41</v>
      </c>
      <c r="G16" s="197"/>
      <c r="H16" s="197"/>
      <c r="I16" s="199"/>
      <c r="J16" s="196"/>
      <c r="K16" s="196"/>
    </row>
    <row r="17" ht="28.45" customHeight="1" spans="1:11">
      <c r="A17" s="192" t="s">
        <v>173</v>
      </c>
      <c r="B17" s="192" t="s">
        <v>190</v>
      </c>
      <c r="C17" s="192" t="s">
        <v>196</v>
      </c>
      <c r="D17" s="195" t="s">
        <v>197</v>
      </c>
      <c r="E17" s="196" t="s">
        <v>198</v>
      </c>
      <c r="F17" s="128" t="s">
        <v>41</v>
      </c>
      <c r="G17" s="197"/>
      <c r="H17" s="197"/>
      <c r="I17" s="199"/>
      <c r="J17" s="196"/>
      <c r="K17" s="196"/>
    </row>
    <row r="18" ht="28.45" customHeight="1" spans="1:11">
      <c r="A18" s="192" t="s">
        <v>173</v>
      </c>
      <c r="B18" s="192" t="s">
        <v>190</v>
      </c>
      <c r="C18" s="192" t="s">
        <v>176</v>
      </c>
      <c r="D18" s="195" t="s">
        <v>199</v>
      </c>
      <c r="E18" s="196" t="s">
        <v>200</v>
      </c>
      <c r="F18" s="128" t="s">
        <v>41</v>
      </c>
      <c r="G18" s="197"/>
      <c r="H18" s="197"/>
      <c r="I18" s="199"/>
      <c r="J18" s="196"/>
      <c r="K18" s="196"/>
    </row>
    <row r="19" ht="28.45" customHeight="1" spans="1:11">
      <c r="A19" s="192">
        <v>208</v>
      </c>
      <c r="B19" s="224" t="s">
        <v>190</v>
      </c>
      <c r="C19" s="224" t="s">
        <v>190</v>
      </c>
      <c r="D19" s="198" t="s">
        <v>201</v>
      </c>
      <c r="E19" s="146" t="s">
        <v>202</v>
      </c>
      <c r="F19" s="128" t="s">
        <v>41</v>
      </c>
      <c r="G19" s="197"/>
      <c r="H19" s="197"/>
      <c r="I19" s="199"/>
      <c r="J19" s="196"/>
      <c r="K19" s="196"/>
    </row>
    <row r="20" ht="28.45" customHeight="1" spans="1:11">
      <c r="A20" s="192" t="s">
        <v>173</v>
      </c>
      <c r="B20" s="192" t="s">
        <v>190</v>
      </c>
      <c r="C20" s="192" t="s">
        <v>187</v>
      </c>
      <c r="D20" s="195" t="s">
        <v>203</v>
      </c>
      <c r="E20" s="196" t="s">
        <v>204</v>
      </c>
      <c r="F20" s="128" t="s">
        <v>41</v>
      </c>
      <c r="G20" s="197"/>
      <c r="H20" s="197"/>
      <c r="I20" s="199"/>
      <c r="J20" s="196"/>
      <c r="K20" s="196"/>
    </row>
    <row r="21" ht="25" customHeight="1" spans="1:11">
      <c r="A21" s="192" t="s">
        <v>173</v>
      </c>
      <c r="B21" s="192" t="s">
        <v>205</v>
      </c>
      <c r="C21" s="193"/>
      <c r="D21" s="195" t="s">
        <v>206</v>
      </c>
      <c r="E21" s="196" t="s">
        <v>207</v>
      </c>
      <c r="F21" s="128" t="s">
        <v>41</v>
      </c>
      <c r="G21" s="197"/>
      <c r="H21" s="197"/>
      <c r="I21" s="189"/>
      <c r="J21" s="196"/>
      <c r="K21" s="196"/>
    </row>
    <row r="22" ht="28.45" customHeight="1" spans="1:11">
      <c r="A22" s="192" t="s">
        <v>173</v>
      </c>
      <c r="B22" s="192" t="s">
        <v>205</v>
      </c>
      <c r="C22" s="192" t="s">
        <v>208</v>
      </c>
      <c r="D22" s="195" t="s">
        <v>209</v>
      </c>
      <c r="E22" s="196" t="s">
        <v>210</v>
      </c>
      <c r="F22" s="128" t="s">
        <v>41</v>
      </c>
      <c r="G22" s="197"/>
      <c r="H22" s="197"/>
      <c r="I22" s="199"/>
      <c r="J22" s="196"/>
      <c r="K22" s="196"/>
    </row>
    <row r="23" ht="28.45" customHeight="1" spans="1:11">
      <c r="A23" s="192" t="s">
        <v>173</v>
      </c>
      <c r="B23" s="192" t="s">
        <v>205</v>
      </c>
      <c r="C23" s="192" t="s">
        <v>193</v>
      </c>
      <c r="D23" s="195" t="s">
        <v>211</v>
      </c>
      <c r="E23" s="196" t="s">
        <v>212</v>
      </c>
      <c r="F23" s="128" t="s">
        <v>41</v>
      </c>
      <c r="G23" s="197"/>
      <c r="H23" s="197"/>
      <c r="I23" s="199"/>
      <c r="J23" s="196"/>
      <c r="K23" s="196"/>
    </row>
    <row r="24" ht="28.45" customHeight="1" spans="1:11">
      <c r="A24" s="192" t="s">
        <v>173</v>
      </c>
      <c r="B24" s="192" t="s">
        <v>205</v>
      </c>
      <c r="C24" s="192" t="s">
        <v>213</v>
      </c>
      <c r="D24" s="195" t="s">
        <v>214</v>
      </c>
      <c r="E24" s="196" t="s">
        <v>215</v>
      </c>
      <c r="F24" s="128" t="s">
        <v>41</v>
      </c>
      <c r="G24" s="197"/>
      <c r="H24" s="197"/>
      <c r="I24" s="199"/>
      <c r="J24" s="196"/>
      <c r="K24" s="196"/>
    </row>
    <row r="25" ht="28.45" customHeight="1" spans="1:11">
      <c r="A25" s="192" t="s">
        <v>173</v>
      </c>
      <c r="B25" s="192" t="s">
        <v>205</v>
      </c>
      <c r="C25" s="192" t="s">
        <v>176</v>
      </c>
      <c r="D25" s="195" t="s">
        <v>216</v>
      </c>
      <c r="E25" s="196" t="s">
        <v>217</v>
      </c>
      <c r="F25" s="128" t="s">
        <v>41</v>
      </c>
      <c r="G25" s="197"/>
      <c r="H25" s="197"/>
      <c r="I25" s="199"/>
      <c r="J25" s="196"/>
      <c r="K25" s="196"/>
    </row>
    <row r="26" ht="28.45" customHeight="1" spans="1:11">
      <c r="A26" s="192" t="s">
        <v>173</v>
      </c>
      <c r="B26" s="192" t="s">
        <v>205</v>
      </c>
      <c r="C26" s="192" t="s">
        <v>187</v>
      </c>
      <c r="D26" s="195" t="s">
        <v>218</v>
      </c>
      <c r="E26" s="196" t="s">
        <v>219</v>
      </c>
      <c r="F26" s="128" t="s">
        <v>41</v>
      </c>
      <c r="G26" s="197"/>
      <c r="H26" s="197"/>
      <c r="I26" s="199"/>
      <c r="J26" s="196"/>
      <c r="K26" s="196"/>
    </row>
    <row r="27" ht="25" customHeight="1" spans="1:11">
      <c r="A27" s="192" t="s">
        <v>173</v>
      </c>
      <c r="B27" s="192" t="s">
        <v>220</v>
      </c>
      <c r="C27" s="193"/>
      <c r="D27" s="195" t="s">
        <v>221</v>
      </c>
      <c r="E27" s="196" t="s">
        <v>222</v>
      </c>
      <c r="F27" s="197">
        <f>SUM(G27:K27)</f>
        <v>1.56</v>
      </c>
      <c r="G27" s="197"/>
      <c r="H27" s="197">
        <v>1.56</v>
      </c>
      <c r="I27" s="189"/>
      <c r="J27" s="196"/>
      <c r="K27" s="196"/>
    </row>
    <row r="28" ht="28.45" customHeight="1" spans="1:11">
      <c r="A28" s="192" t="s">
        <v>173</v>
      </c>
      <c r="B28" s="192" t="s">
        <v>220</v>
      </c>
      <c r="C28" s="192" t="s">
        <v>187</v>
      </c>
      <c r="D28" s="195" t="s">
        <v>223</v>
      </c>
      <c r="E28" s="196" t="s">
        <v>224</v>
      </c>
      <c r="F28" s="197">
        <f>SUM(G28:K28)</f>
        <v>1.56</v>
      </c>
      <c r="G28" s="197"/>
      <c r="H28" s="197">
        <v>1.56</v>
      </c>
      <c r="I28" s="199"/>
      <c r="J28" s="196"/>
      <c r="K28" s="196"/>
    </row>
    <row r="29" ht="25" customHeight="1" spans="1:11">
      <c r="A29" s="192" t="s">
        <v>173</v>
      </c>
      <c r="B29" s="192" t="s">
        <v>225</v>
      </c>
      <c r="C29" s="193"/>
      <c r="D29" s="195" t="s">
        <v>226</v>
      </c>
      <c r="E29" s="196" t="s">
        <v>227</v>
      </c>
      <c r="F29" s="197">
        <f>SUM(G29:K29)</f>
        <v>1.96</v>
      </c>
      <c r="G29" s="197">
        <f>G30+G31</f>
        <v>1.96</v>
      </c>
      <c r="H29" s="197"/>
      <c r="I29" s="189"/>
      <c r="J29" s="196"/>
      <c r="K29" s="196"/>
    </row>
    <row r="30" ht="28.45" customHeight="1" spans="1:11">
      <c r="A30" s="192" t="s">
        <v>173</v>
      </c>
      <c r="B30" s="192" t="s">
        <v>225</v>
      </c>
      <c r="C30" s="192" t="s">
        <v>208</v>
      </c>
      <c r="D30" s="195" t="s">
        <v>228</v>
      </c>
      <c r="E30" s="196" t="s">
        <v>229</v>
      </c>
      <c r="F30" s="197">
        <f>SUM(G30:K30)</f>
        <v>0.86</v>
      </c>
      <c r="G30" s="197">
        <v>0.86</v>
      </c>
      <c r="H30" s="197"/>
      <c r="I30" s="199"/>
      <c r="J30" s="196"/>
      <c r="K30" s="196"/>
    </row>
    <row r="31" ht="28.45" customHeight="1" spans="1:11">
      <c r="A31" s="192" t="s">
        <v>173</v>
      </c>
      <c r="B31" s="192" t="s">
        <v>225</v>
      </c>
      <c r="C31" s="192" t="s">
        <v>193</v>
      </c>
      <c r="D31" s="195" t="s">
        <v>230</v>
      </c>
      <c r="E31" s="196" t="s">
        <v>231</v>
      </c>
      <c r="F31" s="197">
        <f>SUM(G31:K31)</f>
        <v>1.1</v>
      </c>
      <c r="G31" s="197">
        <v>1.1</v>
      </c>
      <c r="H31" s="197"/>
      <c r="I31" s="199"/>
      <c r="J31" s="196"/>
      <c r="K31" s="196"/>
    </row>
    <row r="32" ht="25" customHeight="1" spans="1:11">
      <c r="A32" s="192" t="s">
        <v>173</v>
      </c>
      <c r="B32" s="192" t="s">
        <v>232</v>
      </c>
      <c r="C32" s="193"/>
      <c r="D32" s="195" t="s">
        <v>233</v>
      </c>
      <c r="E32" s="196" t="s">
        <v>234</v>
      </c>
      <c r="F32" s="128" t="s">
        <v>41</v>
      </c>
      <c r="G32" s="197">
        <f>SUM(G33:G36)</f>
        <v>186.05</v>
      </c>
      <c r="H32" s="197"/>
      <c r="I32" s="189"/>
      <c r="J32" s="196"/>
      <c r="K32" s="196"/>
    </row>
    <row r="33" ht="28.45" customHeight="1" spans="1:11">
      <c r="A33" s="192" t="s">
        <v>173</v>
      </c>
      <c r="B33" s="192" t="s">
        <v>232</v>
      </c>
      <c r="C33" s="192" t="s">
        <v>208</v>
      </c>
      <c r="D33" s="195" t="s">
        <v>235</v>
      </c>
      <c r="E33" s="196" t="s">
        <v>236</v>
      </c>
      <c r="F33" s="197">
        <f>SUM(G33:K33)</f>
        <v>186.05</v>
      </c>
      <c r="G33" s="197">
        <v>186.05</v>
      </c>
      <c r="H33" s="197"/>
      <c r="I33" s="199"/>
      <c r="J33" s="196"/>
      <c r="K33" s="196"/>
    </row>
    <row r="34" ht="28.45" customHeight="1" spans="1:11">
      <c r="A34" s="192">
        <v>208</v>
      </c>
      <c r="B34" s="192">
        <v>28</v>
      </c>
      <c r="C34" s="224" t="s">
        <v>193</v>
      </c>
      <c r="D34" s="198" t="s">
        <v>237</v>
      </c>
      <c r="E34" s="146" t="s">
        <v>238</v>
      </c>
      <c r="F34" s="128" t="s">
        <v>41</v>
      </c>
      <c r="G34" s="197"/>
      <c r="H34" s="197"/>
      <c r="I34" s="199"/>
      <c r="J34" s="196"/>
      <c r="K34" s="196"/>
    </row>
    <row r="35" ht="28.45" customHeight="1" spans="1:11">
      <c r="A35" s="192" t="s">
        <v>173</v>
      </c>
      <c r="B35" s="192" t="s">
        <v>232</v>
      </c>
      <c r="C35" s="192" t="s">
        <v>213</v>
      </c>
      <c r="D35" s="195" t="s">
        <v>239</v>
      </c>
      <c r="E35" s="196" t="s">
        <v>240</v>
      </c>
      <c r="F35" s="128" t="s">
        <v>41</v>
      </c>
      <c r="G35" s="197"/>
      <c r="H35" s="197"/>
      <c r="I35" s="199"/>
      <c r="J35" s="196"/>
      <c r="K35" s="196"/>
    </row>
    <row r="36" ht="23" customHeight="1" spans="1:11">
      <c r="A36" s="192">
        <v>208</v>
      </c>
      <c r="B36" s="192">
        <v>28</v>
      </c>
      <c r="C36" s="192">
        <v>99</v>
      </c>
      <c r="D36" s="198" t="s">
        <v>241</v>
      </c>
      <c r="E36" s="196" t="s">
        <v>242</v>
      </c>
      <c r="F36" s="128" t="s">
        <v>41</v>
      </c>
      <c r="G36" s="197"/>
      <c r="H36" s="197"/>
      <c r="I36" s="189"/>
      <c r="J36" s="194"/>
      <c r="K36" s="194"/>
    </row>
    <row r="37" ht="20.7" customHeight="1" spans="1:11">
      <c r="A37" s="192" t="s">
        <v>243</v>
      </c>
      <c r="B37" s="192"/>
      <c r="C37" s="192"/>
      <c r="D37" s="191" t="s">
        <v>244</v>
      </c>
      <c r="E37" s="194" t="s">
        <v>245</v>
      </c>
      <c r="F37" s="124" t="s">
        <v>41</v>
      </c>
      <c r="G37" s="189">
        <f>G40+G42+G38</f>
        <v>21.06</v>
      </c>
      <c r="H37" s="124" t="s">
        <v>41</v>
      </c>
      <c r="I37" s="189"/>
      <c r="J37" s="194"/>
      <c r="K37" s="194"/>
    </row>
    <row r="38" ht="24" customHeight="1" spans="1:11">
      <c r="A38" s="192">
        <v>210</v>
      </c>
      <c r="B38" s="224" t="s">
        <v>208</v>
      </c>
      <c r="C38" s="192"/>
      <c r="D38" s="198" t="s">
        <v>246</v>
      </c>
      <c r="E38" s="199" t="s">
        <v>247</v>
      </c>
      <c r="F38" s="197">
        <f t="shared" ref="F38:F43" si="0">SUM(G38:K38)</f>
        <v>10.62</v>
      </c>
      <c r="G38" s="197">
        <f>G39</f>
        <v>10.62</v>
      </c>
      <c r="H38" s="197"/>
      <c r="I38" s="189"/>
      <c r="J38" s="194"/>
      <c r="K38" s="194"/>
    </row>
    <row r="39" ht="26" customHeight="1" spans="1:11">
      <c r="A39" s="192">
        <v>210</v>
      </c>
      <c r="B39" s="224" t="s">
        <v>208</v>
      </c>
      <c r="C39" s="192">
        <v>99</v>
      </c>
      <c r="D39" s="192">
        <v>2100199</v>
      </c>
      <c r="E39" s="196" t="s">
        <v>248</v>
      </c>
      <c r="F39" s="197">
        <f t="shared" si="0"/>
        <v>10.62</v>
      </c>
      <c r="G39" s="197">
        <v>10.62</v>
      </c>
      <c r="H39" s="197"/>
      <c r="I39" s="189"/>
      <c r="J39" s="194"/>
      <c r="K39" s="194"/>
    </row>
    <row r="40" ht="25" customHeight="1" spans="1:11">
      <c r="A40" s="192" t="s">
        <v>243</v>
      </c>
      <c r="B40" s="192" t="s">
        <v>220</v>
      </c>
      <c r="C40" s="192"/>
      <c r="D40" s="195" t="s">
        <v>249</v>
      </c>
      <c r="E40" s="196" t="s">
        <v>250</v>
      </c>
      <c r="F40" s="197">
        <f t="shared" si="0"/>
        <v>10.44</v>
      </c>
      <c r="G40" s="197">
        <f>G41</f>
        <v>10.44</v>
      </c>
      <c r="H40" s="197"/>
      <c r="I40" s="189"/>
      <c r="J40" s="196"/>
      <c r="K40" s="196"/>
    </row>
    <row r="41" ht="28.45" customHeight="1" spans="1:11">
      <c r="A41" s="192" t="s">
        <v>243</v>
      </c>
      <c r="B41" s="192" t="s">
        <v>220</v>
      </c>
      <c r="C41" s="192" t="s">
        <v>208</v>
      </c>
      <c r="D41" s="195" t="s">
        <v>251</v>
      </c>
      <c r="E41" s="196" t="s">
        <v>252</v>
      </c>
      <c r="F41" s="197">
        <f t="shared" si="0"/>
        <v>10.44</v>
      </c>
      <c r="G41" s="197">
        <v>10.44</v>
      </c>
      <c r="H41" s="197"/>
      <c r="I41" s="199"/>
      <c r="J41" s="196"/>
      <c r="K41" s="196"/>
    </row>
    <row r="42" ht="25" customHeight="1" spans="1:11">
      <c r="A42" s="192" t="s">
        <v>243</v>
      </c>
      <c r="B42" s="192" t="s">
        <v>253</v>
      </c>
      <c r="C42" s="192"/>
      <c r="D42" s="195" t="s">
        <v>254</v>
      </c>
      <c r="E42" s="196" t="s">
        <v>255</v>
      </c>
      <c r="F42" s="128" t="s">
        <v>41</v>
      </c>
      <c r="G42" s="197"/>
      <c r="H42" s="197"/>
      <c r="I42" s="189"/>
      <c r="J42" s="196"/>
      <c r="K42" s="196"/>
    </row>
    <row r="43" ht="28.45" customHeight="1" spans="1:11">
      <c r="A43" s="192" t="s">
        <v>243</v>
      </c>
      <c r="B43" s="192" t="s">
        <v>253</v>
      </c>
      <c r="C43" s="192" t="s">
        <v>208</v>
      </c>
      <c r="D43" s="195" t="s">
        <v>256</v>
      </c>
      <c r="E43" s="196" t="s">
        <v>257</v>
      </c>
      <c r="F43" s="128" t="s">
        <v>41</v>
      </c>
      <c r="G43" s="197"/>
      <c r="H43" s="197"/>
      <c r="I43" s="199"/>
      <c r="J43" s="196"/>
      <c r="K43" s="196"/>
    </row>
    <row r="44" ht="20.7" customHeight="1" spans="1:11">
      <c r="A44" s="192" t="s">
        <v>258</v>
      </c>
      <c r="B44" s="193"/>
      <c r="C44" s="193"/>
      <c r="D44" s="191" t="s">
        <v>259</v>
      </c>
      <c r="E44" s="194" t="s">
        <v>260</v>
      </c>
      <c r="F44" s="189">
        <f>F45</f>
        <v>17.79</v>
      </c>
      <c r="G44" s="189">
        <f>G45</f>
        <v>17.79</v>
      </c>
      <c r="H44" s="189">
        <v>0</v>
      </c>
      <c r="I44" s="189"/>
      <c r="J44" s="194"/>
      <c r="K44" s="194"/>
    </row>
    <row r="45" ht="25" customHeight="1" spans="1:11">
      <c r="A45" s="192" t="s">
        <v>258</v>
      </c>
      <c r="B45" s="192" t="s">
        <v>193</v>
      </c>
      <c r="C45" s="193"/>
      <c r="D45" s="195" t="s">
        <v>261</v>
      </c>
      <c r="E45" s="196" t="s">
        <v>262</v>
      </c>
      <c r="F45" s="197">
        <f>SUM(G45:K45)</f>
        <v>17.79</v>
      </c>
      <c r="G45" s="197">
        <f>G46</f>
        <v>17.79</v>
      </c>
      <c r="H45" s="197"/>
      <c r="I45" s="189"/>
      <c r="J45" s="196"/>
      <c r="K45" s="196"/>
    </row>
    <row r="46" ht="28.45" customHeight="1" spans="1:11">
      <c r="A46" s="192" t="s">
        <v>258</v>
      </c>
      <c r="B46" s="192" t="s">
        <v>193</v>
      </c>
      <c r="C46" s="192" t="s">
        <v>208</v>
      </c>
      <c r="D46" s="195" t="s">
        <v>263</v>
      </c>
      <c r="E46" s="196" t="s">
        <v>264</v>
      </c>
      <c r="F46" s="197">
        <f>SUM(G46:K46)</f>
        <v>17.79</v>
      </c>
      <c r="G46" s="197">
        <v>17.79</v>
      </c>
      <c r="H46" s="197"/>
      <c r="I46" s="199"/>
      <c r="J46" s="196"/>
      <c r="K46" s="196"/>
    </row>
  </sheetData>
  <mergeCells count="11">
    <mergeCell ref="A2:K2"/>
    <mergeCell ref="A3:J3"/>
    <mergeCell ref="A4:C4"/>
    <mergeCell ref="D4:D5"/>
    <mergeCell ref="E4:E5"/>
    <mergeCell ref="F4:F5"/>
    <mergeCell ref="G4:G5"/>
    <mergeCell ref="H4:H5"/>
    <mergeCell ref="I4:I5"/>
    <mergeCell ref="J4:J5"/>
    <mergeCell ref="K4:K5"/>
  </mergeCells>
  <pageMargins left="0.314583333333333"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5"/>
  <sheetViews>
    <sheetView workbookViewId="0">
      <selection activeCell="F28" sqref="F28"/>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5.33333333333333" customWidth="1"/>
    <col min="19" max="19" width="4.89166666666667" customWidth="1"/>
    <col min="20" max="20" width="7.18333333333333" customWidth="1"/>
    <col min="21" max="21" width="9.76666666666667" customWidth="1"/>
  </cols>
  <sheetData>
    <row r="1" ht="16.35" customHeight="1" spans="1:20">
      <c r="A1" s="71"/>
      <c r="B1" s="72"/>
      <c r="C1" s="72"/>
      <c r="D1" s="72"/>
      <c r="E1" s="72"/>
      <c r="F1" s="72"/>
      <c r="G1" s="72"/>
      <c r="H1" s="72"/>
      <c r="I1" s="72"/>
      <c r="J1" s="72"/>
      <c r="K1" s="72"/>
      <c r="L1" s="72"/>
      <c r="M1" s="72"/>
      <c r="N1" s="72"/>
      <c r="O1" s="72"/>
      <c r="P1" s="72"/>
      <c r="Q1" s="150" t="s">
        <v>265</v>
      </c>
      <c r="R1" s="150"/>
      <c r="S1" s="150"/>
      <c r="T1" s="150"/>
    </row>
    <row r="2" ht="42.25" customHeight="1" spans="1:20">
      <c r="A2" s="74" t="s">
        <v>10</v>
      </c>
      <c r="B2" s="74"/>
      <c r="C2" s="74"/>
      <c r="D2" s="74"/>
      <c r="E2" s="74"/>
      <c r="F2" s="74"/>
      <c r="G2" s="74"/>
      <c r="H2" s="74"/>
      <c r="I2" s="74"/>
      <c r="J2" s="74"/>
      <c r="K2" s="74"/>
      <c r="L2" s="74"/>
      <c r="M2" s="74"/>
      <c r="N2" s="74"/>
      <c r="O2" s="74"/>
      <c r="P2" s="74"/>
      <c r="Q2" s="74"/>
      <c r="R2" s="74"/>
      <c r="S2" s="74"/>
      <c r="T2" s="74"/>
    </row>
    <row r="3" ht="19.8" customHeight="1" spans="1:20">
      <c r="A3" s="152" t="s">
        <v>31</v>
      </c>
      <c r="B3" s="152"/>
      <c r="C3" s="152"/>
      <c r="D3" s="152"/>
      <c r="E3" s="152"/>
      <c r="F3" s="152"/>
      <c r="G3" s="153"/>
      <c r="H3" s="153"/>
      <c r="I3" s="153"/>
      <c r="J3" s="153"/>
      <c r="K3" s="153"/>
      <c r="L3" s="153"/>
      <c r="M3" s="153"/>
      <c r="N3" s="153"/>
      <c r="O3" s="153"/>
      <c r="P3" s="151" t="s">
        <v>32</v>
      </c>
      <c r="Q3" s="151"/>
      <c r="R3" s="151"/>
      <c r="S3" s="151"/>
      <c r="T3" s="151"/>
    </row>
    <row r="4" ht="19.8" customHeight="1" spans="1:20">
      <c r="A4" s="143" t="s">
        <v>161</v>
      </c>
      <c r="B4" s="143"/>
      <c r="C4" s="143"/>
      <c r="D4" s="143" t="s">
        <v>266</v>
      </c>
      <c r="E4" s="143" t="s">
        <v>267</v>
      </c>
      <c r="F4" s="143" t="s">
        <v>268</v>
      </c>
      <c r="G4" s="143" t="s">
        <v>269</v>
      </c>
      <c r="H4" s="143" t="s">
        <v>270</v>
      </c>
      <c r="I4" s="143" t="s">
        <v>271</v>
      </c>
      <c r="J4" s="143" t="s">
        <v>272</v>
      </c>
      <c r="K4" s="143" t="s">
        <v>273</v>
      </c>
      <c r="L4" s="143" t="s">
        <v>274</v>
      </c>
      <c r="M4" s="143" t="s">
        <v>275</v>
      </c>
      <c r="N4" s="143" t="s">
        <v>276</v>
      </c>
      <c r="O4" s="143" t="s">
        <v>277</v>
      </c>
      <c r="P4" s="143" t="s">
        <v>278</v>
      </c>
      <c r="Q4" s="143" t="s">
        <v>279</v>
      </c>
      <c r="R4" s="143" t="s">
        <v>280</v>
      </c>
      <c r="S4" s="176" t="s">
        <v>281</v>
      </c>
      <c r="T4" s="64" t="s">
        <v>282</v>
      </c>
    </row>
    <row r="5" ht="20.7" customHeight="1" spans="1:20">
      <c r="A5" s="143" t="s">
        <v>169</v>
      </c>
      <c r="B5" s="143" t="s">
        <v>170</v>
      </c>
      <c r="C5" s="143" t="s">
        <v>171</v>
      </c>
      <c r="D5" s="143"/>
      <c r="E5" s="143"/>
      <c r="F5" s="143"/>
      <c r="G5" s="143"/>
      <c r="H5" s="143"/>
      <c r="I5" s="143"/>
      <c r="J5" s="143"/>
      <c r="K5" s="143"/>
      <c r="L5" s="143"/>
      <c r="M5" s="143"/>
      <c r="N5" s="143"/>
      <c r="O5" s="143"/>
      <c r="P5" s="143"/>
      <c r="Q5" s="143"/>
      <c r="R5" s="143"/>
      <c r="S5" s="176"/>
      <c r="T5" s="64"/>
    </row>
    <row r="6" ht="22.8" customHeight="1" spans="1:20">
      <c r="A6" s="122"/>
      <c r="B6" s="122"/>
      <c r="C6" s="122"/>
      <c r="D6" s="122"/>
      <c r="E6" s="122" t="s">
        <v>138</v>
      </c>
      <c r="F6" s="124">
        <f>F7</f>
        <v>3623.07</v>
      </c>
      <c r="G6" s="124">
        <f>G7</f>
        <v>220.77</v>
      </c>
      <c r="H6" s="130" t="str">
        <f>H7</f>
        <v>涉军项目</v>
      </c>
      <c r="I6" s="130"/>
      <c r="J6" s="130"/>
      <c r="K6" s="130"/>
      <c r="L6" s="130"/>
      <c r="M6" s="130"/>
      <c r="N6" s="130"/>
      <c r="O6" s="130" t="str">
        <f>O7</f>
        <v>涉军项目</v>
      </c>
      <c r="P6" s="124"/>
      <c r="Q6" s="124"/>
      <c r="R6" s="124"/>
      <c r="S6" s="177"/>
      <c r="T6" s="77"/>
    </row>
    <row r="7" ht="22.8" customHeight="1" spans="1:20">
      <c r="A7" s="122"/>
      <c r="B7" s="122"/>
      <c r="C7" s="122"/>
      <c r="D7" s="154" t="s">
        <v>156</v>
      </c>
      <c r="E7" s="154" t="s">
        <v>157</v>
      </c>
      <c r="F7" s="124">
        <f>F8</f>
        <v>3623.07</v>
      </c>
      <c r="G7" s="124">
        <f>G8</f>
        <v>220.77</v>
      </c>
      <c r="H7" s="130" t="str">
        <f>H8</f>
        <v>涉军项目</v>
      </c>
      <c r="I7" s="130"/>
      <c r="J7" s="130"/>
      <c r="K7" s="130"/>
      <c r="L7" s="130"/>
      <c r="M7" s="130"/>
      <c r="N7" s="130"/>
      <c r="O7" s="130" t="str">
        <f>O8</f>
        <v>涉军项目</v>
      </c>
      <c r="P7" s="124"/>
      <c r="Q7" s="124"/>
      <c r="R7" s="124"/>
      <c r="S7" s="177"/>
      <c r="T7" s="77"/>
    </row>
    <row r="8" ht="22.8" customHeight="1" spans="1:20">
      <c r="A8" s="155"/>
      <c r="B8" s="155"/>
      <c r="C8" s="155"/>
      <c r="D8" s="156" t="s">
        <v>158</v>
      </c>
      <c r="E8" s="156" t="s">
        <v>159</v>
      </c>
      <c r="F8" s="124">
        <v>3623.07</v>
      </c>
      <c r="G8" s="124">
        <v>220.77</v>
      </c>
      <c r="H8" s="130" t="s">
        <v>41</v>
      </c>
      <c r="I8" s="130"/>
      <c r="J8" s="130"/>
      <c r="K8" s="130"/>
      <c r="L8" s="130"/>
      <c r="M8" s="130"/>
      <c r="N8" s="130"/>
      <c r="O8" s="130" t="s">
        <v>41</v>
      </c>
      <c r="P8" s="124"/>
      <c r="Q8" s="124"/>
      <c r="R8" s="124"/>
      <c r="S8" s="177"/>
      <c r="T8" s="77"/>
    </row>
    <row r="9" ht="22.8" customHeight="1" spans="1:20">
      <c r="A9" s="157" t="s">
        <v>173</v>
      </c>
      <c r="B9" s="157" t="s">
        <v>176</v>
      </c>
      <c r="C9" s="157" t="s">
        <v>176</v>
      </c>
      <c r="D9" s="126" t="s">
        <v>283</v>
      </c>
      <c r="E9" s="158" t="s">
        <v>284</v>
      </c>
      <c r="F9" s="124">
        <f>SUM(G9:T9)</f>
        <v>19.65</v>
      </c>
      <c r="G9" s="128">
        <v>19.65</v>
      </c>
      <c r="H9" s="128"/>
      <c r="I9" s="128"/>
      <c r="J9" s="128"/>
      <c r="K9" s="128"/>
      <c r="L9" s="128"/>
      <c r="M9" s="128"/>
      <c r="N9" s="128"/>
      <c r="O9" s="128"/>
      <c r="P9" s="128"/>
      <c r="Q9" s="128"/>
      <c r="R9" s="178"/>
      <c r="S9" s="179"/>
      <c r="T9" s="180"/>
    </row>
    <row r="10" ht="22.8" customHeight="1" spans="1:20">
      <c r="A10" s="157" t="s">
        <v>173</v>
      </c>
      <c r="B10" s="157" t="s">
        <v>176</v>
      </c>
      <c r="C10" s="157" t="s">
        <v>181</v>
      </c>
      <c r="D10" s="126" t="s">
        <v>283</v>
      </c>
      <c r="E10" s="158" t="s">
        <v>285</v>
      </c>
      <c r="F10" s="124">
        <f>SUM(G10:T10)</f>
        <v>1.73</v>
      </c>
      <c r="G10" s="128">
        <v>1.73</v>
      </c>
      <c r="H10" s="128"/>
      <c r="I10" s="128"/>
      <c r="J10" s="128"/>
      <c r="K10" s="128"/>
      <c r="L10" s="128"/>
      <c r="M10" s="128"/>
      <c r="N10" s="128"/>
      <c r="O10" s="128"/>
      <c r="P10" s="128"/>
      <c r="Q10" s="128"/>
      <c r="R10" s="178"/>
      <c r="S10" s="179"/>
      <c r="T10" s="180"/>
    </row>
    <row r="11" ht="22.8" customHeight="1" spans="1:20">
      <c r="A11" s="157" t="s">
        <v>173</v>
      </c>
      <c r="B11" s="157" t="s">
        <v>184</v>
      </c>
      <c r="C11" s="157" t="s">
        <v>187</v>
      </c>
      <c r="D11" s="126" t="s">
        <v>283</v>
      </c>
      <c r="E11" s="158" t="s">
        <v>286</v>
      </c>
      <c r="F11" s="130" t="s">
        <v>41</v>
      </c>
      <c r="G11" s="128"/>
      <c r="H11" s="128"/>
      <c r="I11" s="128"/>
      <c r="J11" s="128"/>
      <c r="K11" s="128"/>
      <c r="L11" s="128"/>
      <c r="M11" s="128"/>
      <c r="N11" s="128"/>
      <c r="O11" s="128"/>
      <c r="P11" s="128"/>
      <c r="Q11" s="128"/>
      <c r="R11" s="178"/>
      <c r="S11" s="179"/>
      <c r="T11" s="180"/>
    </row>
    <row r="12" ht="22.8" customHeight="1" spans="1:20">
      <c r="A12" s="157" t="s">
        <v>173</v>
      </c>
      <c r="B12" s="157" t="s">
        <v>190</v>
      </c>
      <c r="C12" s="157" t="s">
        <v>193</v>
      </c>
      <c r="D12" s="126" t="s">
        <v>283</v>
      </c>
      <c r="E12" s="158" t="s">
        <v>287</v>
      </c>
      <c r="F12" s="130" t="s">
        <v>41</v>
      </c>
      <c r="G12" s="128"/>
      <c r="H12" s="128"/>
      <c r="I12" s="128"/>
      <c r="J12" s="128"/>
      <c r="K12" s="128"/>
      <c r="L12" s="128"/>
      <c r="M12" s="128"/>
      <c r="N12" s="128"/>
      <c r="O12" s="128"/>
      <c r="P12" s="128"/>
      <c r="Q12" s="128"/>
      <c r="R12" s="178"/>
      <c r="S12" s="179"/>
      <c r="T12" s="180"/>
    </row>
    <row r="13" ht="22.8" customHeight="1" spans="1:20">
      <c r="A13" s="157" t="s">
        <v>173</v>
      </c>
      <c r="B13" s="157" t="s">
        <v>190</v>
      </c>
      <c r="C13" s="157" t="s">
        <v>196</v>
      </c>
      <c r="D13" s="126" t="s">
        <v>283</v>
      </c>
      <c r="E13" s="158" t="s">
        <v>288</v>
      </c>
      <c r="F13" s="130" t="s">
        <v>41</v>
      </c>
      <c r="G13" s="128"/>
      <c r="H13" s="128"/>
      <c r="I13" s="128"/>
      <c r="J13" s="128"/>
      <c r="K13" s="128"/>
      <c r="L13" s="128"/>
      <c r="M13" s="128"/>
      <c r="N13" s="128"/>
      <c r="O13" s="128"/>
      <c r="P13" s="128"/>
      <c r="Q13" s="128"/>
      <c r="R13" s="178"/>
      <c r="S13" s="179"/>
      <c r="T13" s="180"/>
    </row>
    <row r="14" ht="22.8" customHeight="1" spans="1:20">
      <c r="A14" s="157" t="s">
        <v>173</v>
      </c>
      <c r="B14" s="157" t="s">
        <v>190</v>
      </c>
      <c r="C14" s="157" t="s">
        <v>176</v>
      </c>
      <c r="D14" s="126" t="s">
        <v>283</v>
      </c>
      <c r="E14" s="158" t="s">
        <v>289</v>
      </c>
      <c r="F14" s="130" t="s">
        <v>41</v>
      </c>
      <c r="G14" s="128"/>
      <c r="H14" s="128"/>
      <c r="I14" s="128"/>
      <c r="J14" s="128"/>
      <c r="K14" s="128"/>
      <c r="L14" s="128"/>
      <c r="M14" s="128"/>
      <c r="N14" s="128"/>
      <c r="O14" s="128"/>
      <c r="P14" s="128"/>
      <c r="Q14" s="128"/>
      <c r="R14" s="178"/>
      <c r="S14" s="179"/>
      <c r="T14" s="180"/>
    </row>
    <row r="15" ht="22.8" customHeight="1" spans="1:20">
      <c r="A15" s="157">
        <v>208</v>
      </c>
      <c r="B15" s="225" t="s">
        <v>190</v>
      </c>
      <c r="C15" s="225" t="s">
        <v>190</v>
      </c>
      <c r="D15" s="126" t="s">
        <v>283</v>
      </c>
      <c r="E15" s="159" t="s">
        <v>290</v>
      </c>
      <c r="F15" s="130" t="s">
        <v>41</v>
      </c>
      <c r="G15" s="128"/>
      <c r="H15" s="128"/>
      <c r="I15" s="128"/>
      <c r="J15" s="128"/>
      <c r="K15" s="128"/>
      <c r="L15" s="128"/>
      <c r="M15" s="128"/>
      <c r="N15" s="128"/>
      <c r="O15" s="128"/>
      <c r="P15" s="128"/>
      <c r="Q15" s="128"/>
      <c r="R15" s="178"/>
      <c r="S15" s="179"/>
      <c r="T15" s="180"/>
    </row>
    <row r="16" ht="22.8" customHeight="1" spans="1:20">
      <c r="A16" s="160" t="s">
        <v>173</v>
      </c>
      <c r="B16" s="160" t="s">
        <v>190</v>
      </c>
      <c r="C16" s="160" t="s">
        <v>187</v>
      </c>
      <c r="D16" s="161" t="s">
        <v>283</v>
      </c>
      <c r="E16" s="162" t="s">
        <v>291</v>
      </c>
      <c r="F16" s="130" t="s">
        <v>41</v>
      </c>
      <c r="G16" s="163"/>
      <c r="H16" s="163"/>
      <c r="I16" s="163"/>
      <c r="J16" s="163"/>
      <c r="K16" s="163"/>
      <c r="L16" s="163"/>
      <c r="M16" s="163"/>
      <c r="N16" s="163"/>
      <c r="O16" s="163"/>
      <c r="P16" s="163"/>
      <c r="Q16" s="163"/>
      <c r="R16" s="181"/>
      <c r="S16" s="182"/>
      <c r="T16" s="180"/>
    </row>
    <row r="17" ht="22.8" customHeight="1" spans="1:20">
      <c r="A17" s="164" t="s">
        <v>173</v>
      </c>
      <c r="B17" s="164" t="s">
        <v>205</v>
      </c>
      <c r="C17" s="164" t="s">
        <v>208</v>
      </c>
      <c r="D17" s="116" t="s">
        <v>283</v>
      </c>
      <c r="E17" s="165" t="s">
        <v>292</v>
      </c>
      <c r="F17" s="166" t="s">
        <v>41</v>
      </c>
      <c r="G17" s="119"/>
      <c r="H17" s="119"/>
      <c r="I17" s="119"/>
      <c r="J17" s="119"/>
      <c r="K17" s="119"/>
      <c r="L17" s="119"/>
      <c r="M17" s="119"/>
      <c r="N17" s="119"/>
      <c r="O17" s="119"/>
      <c r="P17" s="119"/>
      <c r="Q17" s="119"/>
      <c r="R17" s="183"/>
      <c r="S17" s="183"/>
      <c r="T17" s="183"/>
    </row>
    <row r="18" ht="22.8" customHeight="1" spans="1:20">
      <c r="A18" s="157" t="s">
        <v>173</v>
      </c>
      <c r="B18" s="157" t="s">
        <v>205</v>
      </c>
      <c r="C18" s="157" t="s">
        <v>193</v>
      </c>
      <c r="D18" s="126" t="s">
        <v>283</v>
      </c>
      <c r="E18" s="158" t="s">
        <v>293</v>
      </c>
      <c r="F18" s="130" t="s">
        <v>41</v>
      </c>
      <c r="G18" s="128"/>
      <c r="H18" s="128"/>
      <c r="I18" s="128"/>
      <c r="J18" s="128"/>
      <c r="K18" s="128"/>
      <c r="L18" s="128"/>
      <c r="M18" s="128"/>
      <c r="N18" s="128"/>
      <c r="O18" s="128"/>
      <c r="P18" s="128"/>
      <c r="Q18" s="128"/>
      <c r="R18" s="178"/>
      <c r="S18" s="178"/>
      <c r="T18" s="178"/>
    </row>
    <row r="19" ht="22.8" customHeight="1" spans="1:20">
      <c r="A19" s="157" t="s">
        <v>173</v>
      </c>
      <c r="B19" s="157" t="s">
        <v>205</v>
      </c>
      <c r="C19" s="157" t="s">
        <v>213</v>
      </c>
      <c r="D19" s="126" t="s">
        <v>283</v>
      </c>
      <c r="E19" s="158" t="s">
        <v>294</v>
      </c>
      <c r="F19" s="130" t="s">
        <v>41</v>
      </c>
      <c r="G19" s="128"/>
      <c r="H19" s="128"/>
      <c r="I19" s="128"/>
      <c r="J19" s="128"/>
      <c r="K19" s="128"/>
      <c r="L19" s="128"/>
      <c r="M19" s="128"/>
      <c r="N19" s="128"/>
      <c r="O19" s="128"/>
      <c r="P19" s="128"/>
      <c r="Q19" s="128"/>
      <c r="R19" s="178"/>
      <c r="S19" s="178"/>
      <c r="T19" s="178"/>
    </row>
    <row r="20" ht="22.8" customHeight="1" spans="1:20">
      <c r="A20" s="157" t="s">
        <v>173</v>
      </c>
      <c r="B20" s="157" t="s">
        <v>205</v>
      </c>
      <c r="C20" s="157" t="s">
        <v>176</v>
      </c>
      <c r="D20" s="126" t="s">
        <v>283</v>
      </c>
      <c r="E20" s="158" t="s">
        <v>295</v>
      </c>
      <c r="F20" s="130" t="s">
        <v>41</v>
      </c>
      <c r="G20" s="128"/>
      <c r="H20" s="128"/>
      <c r="I20" s="128"/>
      <c r="J20" s="128"/>
      <c r="K20" s="128"/>
      <c r="L20" s="128"/>
      <c r="M20" s="128"/>
      <c r="N20" s="128"/>
      <c r="O20" s="128"/>
      <c r="P20" s="128"/>
      <c r="Q20" s="128"/>
      <c r="R20" s="178"/>
      <c r="S20" s="178"/>
      <c r="T20" s="178"/>
    </row>
    <row r="21" ht="22.8" customHeight="1" spans="1:20">
      <c r="A21" s="157" t="s">
        <v>173</v>
      </c>
      <c r="B21" s="157" t="s">
        <v>205</v>
      </c>
      <c r="C21" s="157" t="s">
        <v>187</v>
      </c>
      <c r="D21" s="126" t="s">
        <v>283</v>
      </c>
      <c r="E21" s="158" t="s">
        <v>296</v>
      </c>
      <c r="F21" s="130" t="s">
        <v>41</v>
      </c>
      <c r="G21" s="128"/>
      <c r="H21" s="128"/>
      <c r="I21" s="128"/>
      <c r="J21" s="128"/>
      <c r="K21" s="128"/>
      <c r="L21" s="128"/>
      <c r="M21" s="128"/>
      <c r="N21" s="128"/>
      <c r="O21" s="128"/>
      <c r="P21" s="128"/>
      <c r="Q21" s="128"/>
      <c r="R21" s="178"/>
      <c r="S21" s="178"/>
      <c r="T21" s="178"/>
    </row>
    <row r="22" ht="22.8" customHeight="1" spans="1:20">
      <c r="A22" s="157" t="s">
        <v>173</v>
      </c>
      <c r="B22" s="157" t="s">
        <v>220</v>
      </c>
      <c r="C22" s="157" t="s">
        <v>187</v>
      </c>
      <c r="D22" s="126" t="s">
        <v>283</v>
      </c>
      <c r="E22" s="158" t="s">
        <v>297</v>
      </c>
      <c r="F22" s="130">
        <f>SUM(G22:T22)</f>
        <v>1.56</v>
      </c>
      <c r="G22" s="128"/>
      <c r="H22" s="128">
        <v>1.56</v>
      </c>
      <c r="I22" s="128"/>
      <c r="J22" s="128"/>
      <c r="K22" s="128"/>
      <c r="L22" s="128"/>
      <c r="M22" s="128"/>
      <c r="N22" s="128"/>
      <c r="O22" s="128"/>
      <c r="P22" s="128"/>
      <c r="Q22" s="128"/>
      <c r="R22" s="178"/>
      <c r="S22" s="178"/>
      <c r="T22" s="178"/>
    </row>
    <row r="23" ht="22.8" customHeight="1" spans="1:20">
      <c r="A23" s="157" t="s">
        <v>173</v>
      </c>
      <c r="B23" s="157" t="s">
        <v>225</v>
      </c>
      <c r="C23" s="157" t="s">
        <v>208</v>
      </c>
      <c r="D23" s="126" t="s">
        <v>283</v>
      </c>
      <c r="E23" s="158" t="s">
        <v>298</v>
      </c>
      <c r="F23" s="130">
        <f>SUM(G23:T23)</f>
        <v>0.86</v>
      </c>
      <c r="G23" s="128">
        <v>0.86</v>
      </c>
      <c r="H23" s="128"/>
      <c r="I23" s="128"/>
      <c r="J23" s="128"/>
      <c r="K23" s="128"/>
      <c r="L23" s="128"/>
      <c r="M23" s="128"/>
      <c r="N23" s="128"/>
      <c r="O23" s="128"/>
      <c r="P23" s="128"/>
      <c r="Q23" s="128"/>
      <c r="R23" s="178"/>
      <c r="S23" s="178"/>
      <c r="T23" s="178"/>
    </row>
    <row r="24" ht="22.8" customHeight="1" spans="1:20">
      <c r="A24" s="157" t="s">
        <v>173</v>
      </c>
      <c r="B24" s="157" t="s">
        <v>225</v>
      </c>
      <c r="C24" s="157" t="s">
        <v>193</v>
      </c>
      <c r="D24" s="126" t="s">
        <v>283</v>
      </c>
      <c r="E24" s="158" t="s">
        <v>299</v>
      </c>
      <c r="F24" s="130">
        <f>SUM(G24:T24)</f>
        <v>1.1</v>
      </c>
      <c r="G24" s="128">
        <v>1.1</v>
      </c>
      <c r="H24" s="128"/>
      <c r="I24" s="128"/>
      <c r="J24" s="128"/>
      <c r="K24" s="128"/>
      <c r="L24" s="128"/>
      <c r="M24" s="128"/>
      <c r="N24" s="128"/>
      <c r="O24" s="128"/>
      <c r="P24" s="128"/>
      <c r="Q24" s="128"/>
      <c r="R24" s="178"/>
      <c r="S24" s="178"/>
      <c r="T24" s="178"/>
    </row>
    <row r="25" ht="22.8" customHeight="1" spans="1:20">
      <c r="A25" s="157" t="s">
        <v>173</v>
      </c>
      <c r="B25" s="157" t="s">
        <v>232</v>
      </c>
      <c r="C25" s="157" t="s">
        <v>208</v>
      </c>
      <c r="D25" s="126" t="s">
        <v>283</v>
      </c>
      <c r="E25" s="158" t="s">
        <v>300</v>
      </c>
      <c r="F25" s="130">
        <f>SUM(G25:T25)</f>
        <v>186.05</v>
      </c>
      <c r="G25" s="128">
        <v>158.58</v>
      </c>
      <c r="H25" s="128">
        <v>27.47</v>
      </c>
      <c r="I25" s="128"/>
      <c r="J25" s="128"/>
      <c r="K25" s="128"/>
      <c r="L25" s="128"/>
      <c r="M25" s="128"/>
      <c r="N25" s="128"/>
      <c r="O25" s="128"/>
      <c r="P25" s="128"/>
      <c r="Q25" s="128"/>
      <c r="R25" s="178"/>
      <c r="S25" s="178"/>
      <c r="T25" s="178"/>
    </row>
    <row r="26" ht="22.8" customHeight="1" spans="1:20">
      <c r="A26" s="157">
        <v>208</v>
      </c>
      <c r="B26" s="157">
        <v>28</v>
      </c>
      <c r="C26" s="225" t="s">
        <v>193</v>
      </c>
      <c r="D26" s="126" t="s">
        <v>283</v>
      </c>
      <c r="E26" s="159" t="s">
        <v>301</v>
      </c>
      <c r="F26" s="130" t="s">
        <v>41</v>
      </c>
      <c r="G26" s="128"/>
      <c r="H26" s="128"/>
      <c r="I26" s="128"/>
      <c r="J26" s="128"/>
      <c r="K26" s="128"/>
      <c r="L26" s="128"/>
      <c r="M26" s="128"/>
      <c r="N26" s="128"/>
      <c r="O26" s="128"/>
      <c r="P26" s="128"/>
      <c r="Q26" s="128"/>
      <c r="R26" s="178"/>
      <c r="S26" s="178"/>
      <c r="T26" s="178"/>
    </row>
    <row r="27" ht="22.8" customHeight="1" spans="1:20">
      <c r="A27" s="157" t="s">
        <v>173</v>
      </c>
      <c r="B27" s="157" t="s">
        <v>232</v>
      </c>
      <c r="C27" s="157" t="s">
        <v>213</v>
      </c>
      <c r="D27" s="126" t="s">
        <v>283</v>
      </c>
      <c r="E27" s="158" t="s">
        <v>302</v>
      </c>
      <c r="F27" s="130" t="s">
        <v>41</v>
      </c>
      <c r="G27" s="128"/>
      <c r="H27" s="128"/>
      <c r="I27" s="128"/>
      <c r="J27" s="128"/>
      <c r="K27" s="128"/>
      <c r="L27" s="128"/>
      <c r="M27" s="128"/>
      <c r="N27" s="128"/>
      <c r="O27" s="128"/>
      <c r="P27" s="128"/>
      <c r="Q27" s="128"/>
      <c r="R27" s="178"/>
      <c r="S27" s="178"/>
      <c r="T27" s="178"/>
    </row>
    <row r="28" ht="22.8" customHeight="1" spans="1:21">
      <c r="A28" s="157">
        <v>208</v>
      </c>
      <c r="B28" s="157">
        <v>28</v>
      </c>
      <c r="C28" s="157">
        <v>99</v>
      </c>
      <c r="D28" s="131" t="s">
        <v>2</v>
      </c>
      <c r="E28" s="127" t="s">
        <v>303</v>
      </c>
      <c r="F28" s="130" t="s">
        <v>41</v>
      </c>
      <c r="G28" s="128"/>
      <c r="H28" s="128"/>
      <c r="I28" s="128"/>
      <c r="J28" s="128"/>
      <c r="K28" s="124"/>
      <c r="L28" s="128"/>
      <c r="M28" s="128"/>
      <c r="N28" s="128"/>
      <c r="O28" s="128"/>
      <c r="P28" s="128"/>
      <c r="Q28" s="128"/>
      <c r="R28" s="128"/>
      <c r="S28" s="128"/>
      <c r="T28" s="128"/>
      <c r="U28" s="184"/>
    </row>
    <row r="29" ht="22.8" customHeight="1" spans="1:21">
      <c r="A29" s="167">
        <v>210</v>
      </c>
      <c r="B29" s="226" t="s">
        <v>208</v>
      </c>
      <c r="C29" s="169">
        <v>99</v>
      </c>
      <c r="D29" s="170" t="s">
        <v>283</v>
      </c>
      <c r="E29" s="171" t="s">
        <v>304</v>
      </c>
      <c r="F29" s="172">
        <f>SUM(G29:T29)</f>
        <v>10.62</v>
      </c>
      <c r="G29" s="173">
        <v>10.62</v>
      </c>
      <c r="H29" s="173"/>
      <c r="I29" s="173"/>
      <c r="J29" s="173"/>
      <c r="K29" s="175"/>
      <c r="L29" s="173"/>
      <c r="M29" s="173"/>
      <c r="N29" s="173"/>
      <c r="O29" s="173"/>
      <c r="P29" s="173"/>
      <c r="Q29" s="173"/>
      <c r="R29" s="173"/>
      <c r="S29" s="173"/>
      <c r="T29" s="173"/>
      <c r="U29" s="185"/>
    </row>
    <row r="30" ht="22.8" customHeight="1" spans="1:20">
      <c r="A30" s="81" t="s">
        <v>243</v>
      </c>
      <c r="B30" s="174" t="s">
        <v>220</v>
      </c>
      <c r="C30" s="157" t="s">
        <v>208</v>
      </c>
      <c r="D30" s="126" t="s">
        <v>283</v>
      </c>
      <c r="E30" s="158" t="s">
        <v>305</v>
      </c>
      <c r="F30" s="130">
        <f>SUM(G30:T30)</f>
        <v>10.44</v>
      </c>
      <c r="G30" s="128">
        <v>10.44</v>
      </c>
      <c r="H30" s="128"/>
      <c r="I30" s="128"/>
      <c r="J30" s="128"/>
      <c r="K30" s="128"/>
      <c r="L30" s="128"/>
      <c r="M30" s="128"/>
      <c r="N30" s="128"/>
      <c r="O30" s="128"/>
      <c r="P30" s="128"/>
      <c r="Q30" s="128"/>
      <c r="R30" s="178"/>
      <c r="S30" s="178"/>
      <c r="T30" s="178"/>
    </row>
    <row r="31" ht="22.8" customHeight="1" spans="1:20">
      <c r="A31" s="81" t="s">
        <v>243</v>
      </c>
      <c r="B31" s="174" t="s">
        <v>253</v>
      </c>
      <c r="C31" s="157" t="s">
        <v>208</v>
      </c>
      <c r="D31" s="126" t="s">
        <v>283</v>
      </c>
      <c r="E31" s="158" t="s">
        <v>306</v>
      </c>
      <c r="F31" s="130" t="s">
        <v>41</v>
      </c>
      <c r="G31" s="128"/>
      <c r="H31" s="128"/>
      <c r="I31" s="128"/>
      <c r="J31" s="128"/>
      <c r="K31" s="128"/>
      <c r="L31" s="128"/>
      <c r="M31" s="128"/>
      <c r="N31" s="128"/>
      <c r="O31" s="128"/>
      <c r="P31" s="128"/>
      <c r="Q31" s="128"/>
      <c r="R31" s="178"/>
      <c r="S31" s="178"/>
      <c r="T31" s="178"/>
    </row>
    <row r="32" ht="22.8" customHeight="1" spans="1:20">
      <c r="A32" s="81" t="s">
        <v>258</v>
      </c>
      <c r="B32" s="174" t="s">
        <v>193</v>
      </c>
      <c r="C32" s="157" t="s">
        <v>208</v>
      </c>
      <c r="D32" s="126" t="s">
        <v>283</v>
      </c>
      <c r="E32" s="158" t="s">
        <v>307</v>
      </c>
      <c r="F32" s="130">
        <f>SUM(G32:T32)</f>
        <v>17.79</v>
      </c>
      <c r="G32" s="128">
        <v>17.79</v>
      </c>
      <c r="H32" s="128"/>
      <c r="I32" s="128"/>
      <c r="J32" s="128"/>
      <c r="K32" s="128"/>
      <c r="L32" s="128"/>
      <c r="M32" s="128"/>
      <c r="N32" s="128"/>
      <c r="O32" s="128"/>
      <c r="P32" s="128"/>
      <c r="Q32" s="128"/>
      <c r="R32" s="178"/>
      <c r="S32" s="178"/>
      <c r="T32" s="178"/>
    </row>
    <row r="33" spans="7:17">
      <c r="G33" s="1"/>
      <c r="H33" s="1"/>
      <c r="I33" s="1"/>
      <c r="J33" s="1"/>
      <c r="K33" s="1"/>
      <c r="L33" s="1"/>
      <c r="M33" s="1"/>
      <c r="N33" s="1"/>
      <c r="O33" s="1"/>
      <c r="P33" s="1"/>
      <c r="Q33" s="1"/>
    </row>
    <row r="34" spans="7:17">
      <c r="G34" s="1"/>
      <c r="H34" s="1"/>
      <c r="I34" s="1"/>
      <c r="J34" s="1"/>
      <c r="K34" s="1"/>
      <c r="L34" s="1"/>
      <c r="M34" s="1"/>
      <c r="N34" s="1"/>
      <c r="O34" s="1"/>
      <c r="P34" s="1"/>
      <c r="Q34" s="1"/>
    </row>
    <row r="35" spans="7:17">
      <c r="G35" s="1"/>
      <c r="H35" s="1"/>
      <c r="I35" s="1"/>
      <c r="J35" s="1"/>
      <c r="K35" s="1"/>
      <c r="L35" s="1"/>
      <c r="M35" s="1"/>
      <c r="N35" s="1"/>
      <c r="O35" s="1"/>
      <c r="P35" s="1"/>
      <c r="Q35" s="1"/>
    </row>
  </sheetData>
  <mergeCells count="22">
    <mergeCell ref="Q1:T1"/>
    <mergeCell ref="A2:T2"/>
    <mergeCell ref="A3:F3"/>
    <mergeCell ref="P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511805555555556"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2"/>
  <sheetViews>
    <sheetView workbookViewId="0">
      <selection activeCell="A1" sqref="A$1:U$1048576"/>
    </sheetView>
  </sheetViews>
  <sheetFormatPr defaultColWidth="10" defaultRowHeight="13.5"/>
  <cols>
    <col min="1" max="2" width="4.06666666666667" style="72" customWidth="1"/>
    <col min="3" max="3" width="4.21666666666667" style="72" customWidth="1"/>
    <col min="4" max="4" width="6.10833333333333" style="72" customWidth="1"/>
    <col min="5" max="5" width="15.8833333333333" style="72" customWidth="1"/>
    <col min="6" max="6" width="8.95" style="72" customWidth="1"/>
    <col min="7" max="7" width="7.18333333333333" style="72" customWidth="1"/>
    <col min="8" max="8" width="6.24166666666667" style="72" customWidth="1"/>
    <col min="9" max="16" width="7.18333333333333" style="72" customWidth="1"/>
    <col min="17" max="17" width="5.83333333333333" style="72" customWidth="1"/>
    <col min="18" max="20" width="7.18333333333333" style="72" customWidth="1"/>
    <col min="21" max="21" width="3.44166666666667" style="72" customWidth="1"/>
    <col min="22" max="22" width="9.76666666666667" customWidth="1"/>
  </cols>
  <sheetData>
    <row r="1" ht="16.35" customHeight="1" spans="1:21">
      <c r="A1" s="71"/>
      <c r="S1" s="150" t="s">
        <v>308</v>
      </c>
      <c r="T1" s="150"/>
      <c r="U1" s="150"/>
    </row>
    <row r="2" ht="37.05" customHeight="1" spans="1:21">
      <c r="A2" s="74" t="s">
        <v>11</v>
      </c>
      <c r="B2" s="74"/>
      <c r="C2" s="74"/>
      <c r="D2" s="74"/>
      <c r="E2" s="74"/>
      <c r="F2" s="74"/>
      <c r="G2" s="74"/>
      <c r="H2" s="74"/>
      <c r="I2" s="74"/>
      <c r="J2" s="74"/>
      <c r="K2" s="74"/>
      <c r="L2" s="74"/>
      <c r="M2" s="74"/>
      <c r="N2" s="74"/>
      <c r="O2" s="74"/>
      <c r="P2" s="74"/>
      <c r="Q2" s="74"/>
      <c r="R2" s="74"/>
      <c r="S2" s="74"/>
      <c r="T2" s="74"/>
      <c r="U2" s="74"/>
    </row>
    <row r="3" ht="22.4" customHeight="1" spans="1:21">
      <c r="A3" s="142" t="s">
        <v>31</v>
      </c>
      <c r="B3" s="142"/>
      <c r="C3" s="142"/>
      <c r="D3" s="142"/>
      <c r="E3" s="142"/>
      <c r="F3" s="142"/>
      <c r="G3" s="142"/>
      <c r="H3" s="142"/>
      <c r="I3" s="142"/>
      <c r="J3" s="148"/>
      <c r="K3" s="148"/>
      <c r="L3" s="148"/>
      <c r="M3" s="148"/>
      <c r="N3" s="148"/>
      <c r="O3" s="148"/>
      <c r="P3" s="148"/>
      <c r="Q3" s="148"/>
      <c r="R3" s="151" t="s">
        <v>32</v>
      </c>
      <c r="S3" s="151"/>
      <c r="T3" s="151"/>
      <c r="U3" s="151"/>
    </row>
    <row r="4" ht="22.4" customHeight="1" spans="1:21">
      <c r="A4" s="143" t="s">
        <v>161</v>
      </c>
      <c r="B4" s="143"/>
      <c r="C4" s="143"/>
      <c r="D4" s="143" t="s">
        <v>266</v>
      </c>
      <c r="E4" s="143" t="s">
        <v>267</v>
      </c>
      <c r="F4" s="143" t="s">
        <v>309</v>
      </c>
      <c r="G4" s="143" t="s">
        <v>164</v>
      </c>
      <c r="H4" s="143"/>
      <c r="I4" s="143"/>
      <c r="J4" s="143"/>
      <c r="K4" s="143" t="s">
        <v>165</v>
      </c>
      <c r="L4" s="143"/>
      <c r="M4" s="143"/>
      <c r="N4" s="143"/>
      <c r="O4" s="143"/>
      <c r="P4" s="143"/>
      <c r="Q4" s="143"/>
      <c r="R4" s="143"/>
      <c r="S4" s="143"/>
      <c r="T4" s="143"/>
      <c r="U4" s="143"/>
    </row>
    <row r="5" ht="51" customHeight="1" spans="1:21">
      <c r="A5" s="143" t="s">
        <v>169</v>
      </c>
      <c r="B5" s="143" t="s">
        <v>170</v>
      </c>
      <c r="C5" s="143" t="s">
        <v>171</v>
      </c>
      <c r="D5" s="143"/>
      <c r="E5" s="143"/>
      <c r="F5" s="143"/>
      <c r="G5" s="143" t="s">
        <v>138</v>
      </c>
      <c r="H5" s="143" t="s">
        <v>310</v>
      </c>
      <c r="I5" s="143" t="s">
        <v>311</v>
      </c>
      <c r="J5" s="143" t="s">
        <v>277</v>
      </c>
      <c r="K5" s="143" t="s">
        <v>138</v>
      </c>
      <c r="L5" s="143" t="s">
        <v>312</v>
      </c>
      <c r="M5" s="143" t="s">
        <v>313</v>
      </c>
      <c r="N5" s="143" t="s">
        <v>314</v>
      </c>
      <c r="O5" s="143" t="s">
        <v>279</v>
      </c>
      <c r="P5" s="143" t="s">
        <v>315</v>
      </c>
      <c r="Q5" s="143" t="s">
        <v>316</v>
      </c>
      <c r="R5" s="143" t="s">
        <v>317</v>
      </c>
      <c r="S5" s="143" t="s">
        <v>275</v>
      </c>
      <c r="T5" s="143" t="s">
        <v>278</v>
      </c>
      <c r="U5" s="143" t="s">
        <v>282</v>
      </c>
    </row>
    <row r="6" ht="22.8" customHeight="1" spans="1:21">
      <c r="A6" s="144"/>
      <c r="B6" s="144"/>
      <c r="C6" s="144"/>
      <c r="D6" s="144"/>
      <c r="E6" s="144" t="s">
        <v>138</v>
      </c>
      <c r="F6" s="145">
        <f t="shared" ref="F6:N6" si="0">F7</f>
        <v>3623.07</v>
      </c>
      <c r="G6" s="145">
        <f t="shared" si="0"/>
        <v>248.24</v>
      </c>
      <c r="H6" s="145">
        <f t="shared" si="0"/>
        <v>220.77</v>
      </c>
      <c r="I6" s="145">
        <f t="shared" si="0"/>
        <v>27.47</v>
      </c>
      <c r="J6" s="145">
        <f t="shared" si="0"/>
        <v>0</v>
      </c>
      <c r="K6" s="145">
        <f t="shared" si="0"/>
        <v>3374.83</v>
      </c>
      <c r="L6" s="145">
        <f t="shared" si="0"/>
        <v>0</v>
      </c>
      <c r="M6" s="149" t="str">
        <f t="shared" si="0"/>
        <v>涉军项目</v>
      </c>
      <c r="N6" s="149" t="str">
        <f t="shared" si="0"/>
        <v>涉军项目</v>
      </c>
      <c r="O6" s="145"/>
      <c r="P6" s="145"/>
      <c r="Q6" s="145"/>
      <c r="R6" s="145"/>
      <c r="S6" s="145"/>
      <c r="T6" s="145"/>
      <c r="U6" s="145"/>
    </row>
    <row r="7" ht="22.8" customHeight="1" spans="1:21">
      <c r="A7" s="63"/>
      <c r="B7" s="63"/>
      <c r="C7" s="63"/>
      <c r="D7" s="66" t="s">
        <v>156</v>
      </c>
      <c r="E7" s="66" t="s">
        <v>157</v>
      </c>
      <c r="F7" s="113">
        <f>F8</f>
        <v>3623.07</v>
      </c>
      <c r="G7" s="113">
        <f t="shared" ref="F7:N7" si="1">G8</f>
        <v>248.24</v>
      </c>
      <c r="H7" s="113">
        <f t="shared" si="1"/>
        <v>220.77</v>
      </c>
      <c r="I7" s="113">
        <f t="shared" si="1"/>
        <v>27.47</v>
      </c>
      <c r="J7" s="113">
        <f t="shared" si="1"/>
        <v>0</v>
      </c>
      <c r="K7" s="113">
        <f t="shared" si="1"/>
        <v>3374.83</v>
      </c>
      <c r="L7" s="113">
        <f t="shared" si="1"/>
        <v>0</v>
      </c>
      <c r="M7" s="113" t="str">
        <f t="shared" si="1"/>
        <v>涉军项目</v>
      </c>
      <c r="N7" s="113" t="str">
        <f t="shared" si="1"/>
        <v>涉军项目</v>
      </c>
      <c r="O7" s="77"/>
      <c r="P7" s="77"/>
      <c r="Q7" s="77"/>
      <c r="R7" s="77"/>
      <c r="S7" s="77"/>
      <c r="T7" s="77"/>
      <c r="U7" s="77"/>
    </row>
    <row r="8" ht="22.8" customHeight="1" spans="1:21">
      <c r="A8" s="80"/>
      <c r="B8" s="80"/>
      <c r="C8" s="80"/>
      <c r="D8" s="67" t="s">
        <v>158</v>
      </c>
      <c r="E8" s="67" t="s">
        <v>159</v>
      </c>
      <c r="F8" s="113">
        <v>3623.07</v>
      </c>
      <c r="G8" s="77">
        <v>248.24</v>
      </c>
      <c r="H8" s="77">
        <v>220.77</v>
      </c>
      <c r="I8" s="77">
        <v>27.47</v>
      </c>
      <c r="J8" s="77">
        <v>0</v>
      </c>
      <c r="K8" s="77">
        <v>3374.83</v>
      </c>
      <c r="L8" s="77">
        <v>0</v>
      </c>
      <c r="M8" s="113" t="s">
        <v>41</v>
      </c>
      <c r="N8" s="113" t="s">
        <v>41</v>
      </c>
      <c r="O8" s="77"/>
      <c r="P8" s="77"/>
      <c r="Q8" s="77"/>
      <c r="R8" s="77"/>
      <c r="S8" s="77"/>
      <c r="T8" s="77"/>
      <c r="U8" s="77"/>
    </row>
    <row r="9" ht="22.8" customHeight="1" spans="1:21">
      <c r="A9" s="81" t="s">
        <v>173</v>
      </c>
      <c r="B9" s="81" t="s">
        <v>176</v>
      </c>
      <c r="C9" s="81" t="s">
        <v>176</v>
      </c>
      <c r="D9" s="68" t="s">
        <v>283</v>
      </c>
      <c r="E9" s="82" t="s">
        <v>284</v>
      </c>
      <c r="F9" s="113">
        <f>G9+K9</f>
        <v>19.65</v>
      </c>
      <c r="G9" s="77">
        <f>J9+I9+H9</f>
        <v>19.65</v>
      </c>
      <c r="H9" s="78">
        <v>19.65</v>
      </c>
      <c r="I9" s="78"/>
      <c r="J9" s="78"/>
      <c r="K9" s="77">
        <f>SUM(L9:U9)</f>
        <v>0</v>
      </c>
      <c r="L9" s="78"/>
      <c r="M9" s="78"/>
      <c r="N9" s="78"/>
      <c r="O9" s="78"/>
      <c r="P9" s="78"/>
      <c r="Q9" s="78"/>
      <c r="R9" s="78"/>
      <c r="S9" s="78"/>
      <c r="T9" s="78"/>
      <c r="U9" s="78"/>
    </row>
    <row r="10" ht="22.8" customHeight="1" spans="1:21">
      <c r="A10" s="81" t="s">
        <v>173</v>
      </c>
      <c r="B10" s="81" t="s">
        <v>176</v>
      </c>
      <c r="C10" s="81" t="s">
        <v>181</v>
      </c>
      <c r="D10" s="68" t="s">
        <v>283</v>
      </c>
      <c r="E10" s="82" t="s">
        <v>285</v>
      </c>
      <c r="F10" s="113">
        <f>G10+K10</f>
        <v>1.73</v>
      </c>
      <c r="G10" s="77">
        <f>J10+I10+H10</f>
        <v>1.73</v>
      </c>
      <c r="H10" s="78">
        <v>1.73</v>
      </c>
      <c r="I10" s="78"/>
      <c r="J10" s="78"/>
      <c r="K10" s="77">
        <f>SUM(L10:U10)</f>
        <v>0</v>
      </c>
      <c r="L10" s="78"/>
      <c r="M10" s="78"/>
      <c r="N10" s="78"/>
      <c r="O10" s="78"/>
      <c r="P10" s="78"/>
      <c r="Q10" s="78"/>
      <c r="R10" s="78"/>
      <c r="S10" s="78"/>
      <c r="T10" s="78"/>
      <c r="U10" s="78"/>
    </row>
    <row r="11" ht="22.8" customHeight="1" spans="1:21">
      <c r="A11" s="81" t="s">
        <v>173</v>
      </c>
      <c r="B11" s="81" t="s">
        <v>184</v>
      </c>
      <c r="C11" s="81" t="s">
        <v>187</v>
      </c>
      <c r="D11" s="68" t="s">
        <v>283</v>
      </c>
      <c r="E11" s="82" t="s">
        <v>286</v>
      </c>
      <c r="F11" s="113" t="s">
        <v>41</v>
      </c>
      <c r="G11" s="77"/>
      <c r="H11" s="78"/>
      <c r="I11" s="78"/>
      <c r="J11" s="78"/>
      <c r="K11" s="77"/>
      <c r="L11" s="78"/>
      <c r="M11" s="78"/>
      <c r="N11" s="78"/>
      <c r="O11" s="78"/>
      <c r="P11" s="78"/>
      <c r="Q11" s="78"/>
      <c r="R11" s="78"/>
      <c r="S11" s="78"/>
      <c r="T11" s="78"/>
      <c r="U11" s="78"/>
    </row>
    <row r="12" ht="22.8" customHeight="1" spans="1:21">
      <c r="A12" s="81" t="s">
        <v>173</v>
      </c>
      <c r="B12" s="81" t="s">
        <v>190</v>
      </c>
      <c r="C12" s="81" t="s">
        <v>193</v>
      </c>
      <c r="D12" s="68" t="s">
        <v>283</v>
      </c>
      <c r="E12" s="82" t="s">
        <v>287</v>
      </c>
      <c r="F12" s="113" t="s">
        <v>41</v>
      </c>
      <c r="G12" s="77"/>
      <c r="H12" s="78"/>
      <c r="I12" s="78"/>
      <c r="J12" s="78"/>
      <c r="K12" s="77"/>
      <c r="L12" s="78"/>
      <c r="M12" s="78"/>
      <c r="N12" s="78"/>
      <c r="O12" s="78"/>
      <c r="P12" s="78"/>
      <c r="Q12" s="78"/>
      <c r="R12" s="78"/>
      <c r="S12" s="78"/>
      <c r="T12" s="78"/>
      <c r="U12" s="78"/>
    </row>
    <row r="13" ht="22.8" customHeight="1" spans="1:21">
      <c r="A13" s="81" t="s">
        <v>173</v>
      </c>
      <c r="B13" s="81" t="s">
        <v>190</v>
      </c>
      <c r="C13" s="81" t="s">
        <v>196</v>
      </c>
      <c r="D13" s="68" t="s">
        <v>283</v>
      </c>
      <c r="E13" s="82" t="s">
        <v>288</v>
      </c>
      <c r="F13" s="113" t="s">
        <v>41</v>
      </c>
      <c r="G13" s="77"/>
      <c r="H13" s="78"/>
      <c r="I13" s="78"/>
      <c r="J13" s="78"/>
      <c r="K13" s="77"/>
      <c r="L13" s="78"/>
      <c r="M13" s="78"/>
      <c r="N13" s="78"/>
      <c r="O13" s="78"/>
      <c r="P13" s="78"/>
      <c r="Q13" s="78"/>
      <c r="R13" s="78"/>
      <c r="S13" s="78"/>
      <c r="T13" s="78"/>
      <c r="U13" s="78"/>
    </row>
    <row r="14" ht="22.8" customHeight="1" spans="1:21">
      <c r="A14" s="81" t="s">
        <v>173</v>
      </c>
      <c r="B14" s="81" t="s">
        <v>190</v>
      </c>
      <c r="C14" s="81" t="s">
        <v>176</v>
      </c>
      <c r="D14" s="68" t="s">
        <v>283</v>
      </c>
      <c r="E14" s="82" t="s">
        <v>289</v>
      </c>
      <c r="F14" s="113" t="s">
        <v>41</v>
      </c>
      <c r="G14" s="77"/>
      <c r="H14" s="78"/>
      <c r="I14" s="78"/>
      <c r="J14" s="78"/>
      <c r="K14" s="77"/>
      <c r="L14" s="78"/>
      <c r="M14" s="78"/>
      <c r="N14" s="78"/>
      <c r="O14" s="78"/>
      <c r="P14" s="78"/>
      <c r="Q14" s="78"/>
      <c r="R14" s="78"/>
      <c r="S14" s="78"/>
      <c r="T14" s="78"/>
      <c r="U14" s="78"/>
    </row>
    <row r="15" ht="22.8" customHeight="1" spans="1:21">
      <c r="A15" s="81">
        <v>208</v>
      </c>
      <c r="B15" s="227" t="s">
        <v>190</v>
      </c>
      <c r="C15" s="227" t="s">
        <v>190</v>
      </c>
      <c r="D15" s="68" t="s">
        <v>283</v>
      </c>
      <c r="E15" s="146" t="s">
        <v>290</v>
      </c>
      <c r="F15" s="113" t="s">
        <v>41</v>
      </c>
      <c r="G15" s="77"/>
      <c r="H15" s="78"/>
      <c r="I15" s="78"/>
      <c r="J15" s="78"/>
      <c r="K15" s="77"/>
      <c r="L15" s="78"/>
      <c r="M15" s="78"/>
      <c r="N15" s="78"/>
      <c r="O15" s="78"/>
      <c r="P15" s="78"/>
      <c r="Q15" s="78"/>
      <c r="R15" s="78"/>
      <c r="S15" s="78"/>
      <c r="T15" s="78"/>
      <c r="U15" s="78"/>
    </row>
    <row r="16" ht="22.8" customHeight="1" spans="1:21">
      <c r="A16" s="81" t="s">
        <v>173</v>
      </c>
      <c r="B16" s="81" t="s">
        <v>190</v>
      </c>
      <c r="C16" s="81" t="s">
        <v>187</v>
      </c>
      <c r="D16" s="68" t="s">
        <v>283</v>
      </c>
      <c r="E16" s="82" t="s">
        <v>291</v>
      </c>
      <c r="F16" s="113" t="s">
        <v>41</v>
      </c>
      <c r="G16" s="77"/>
      <c r="H16" s="78"/>
      <c r="I16" s="78"/>
      <c r="J16" s="78"/>
      <c r="K16" s="77"/>
      <c r="L16" s="78"/>
      <c r="M16" s="78"/>
      <c r="N16" s="78"/>
      <c r="O16" s="78"/>
      <c r="P16" s="78"/>
      <c r="Q16" s="78"/>
      <c r="R16" s="78"/>
      <c r="S16" s="78"/>
      <c r="T16" s="78"/>
      <c r="U16" s="78"/>
    </row>
    <row r="17" ht="22.8" customHeight="1" spans="1:21">
      <c r="A17" s="81" t="s">
        <v>173</v>
      </c>
      <c r="B17" s="81" t="s">
        <v>205</v>
      </c>
      <c r="C17" s="81" t="s">
        <v>208</v>
      </c>
      <c r="D17" s="68" t="s">
        <v>283</v>
      </c>
      <c r="E17" s="82" t="s">
        <v>292</v>
      </c>
      <c r="F17" s="113" t="s">
        <v>41</v>
      </c>
      <c r="G17" s="77"/>
      <c r="H17" s="78"/>
      <c r="I17" s="78"/>
      <c r="J17" s="78"/>
      <c r="K17" s="77"/>
      <c r="L17" s="78"/>
      <c r="M17" s="78"/>
      <c r="N17" s="78"/>
      <c r="O17" s="78"/>
      <c r="P17" s="78"/>
      <c r="Q17" s="78"/>
      <c r="R17" s="78"/>
      <c r="S17" s="78"/>
      <c r="T17" s="78"/>
      <c r="U17" s="78"/>
    </row>
    <row r="18" ht="22.8" customHeight="1" spans="1:21">
      <c r="A18" s="81" t="s">
        <v>173</v>
      </c>
      <c r="B18" s="81" t="s">
        <v>205</v>
      </c>
      <c r="C18" s="81" t="s">
        <v>193</v>
      </c>
      <c r="D18" s="68" t="s">
        <v>283</v>
      </c>
      <c r="E18" s="82" t="s">
        <v>293</v>
      </c>
      <c r="F18" s="113" t="s">
        <v>41</v>
      </c>
      <c r="G18" s="77"/>
      <c r="H18" s="78"/>
      <c r="I18" s="78"/>
      <c r="J18" s="78"/>
      <c r="K18" s="77"/>
      <c r="L18" s="78"/>
      <c r="M18" s="78"/>
      <c r="N18" s="78"/>
      <c r="O18" s="78"/>
      <c r="P18" s="78"/>
      <c r="Q18" s="78"/>
      <c r="R18" s="78"/>
      <c r="S18" s="78"/>
      <c r="T18" s="78"/>
      <c r="U18" s="78"/>
    </row>
    <row r="19" ht="22.8" customHeight="1" spans="1:21">
      <c r="A19" s="81" t="s">
        <v>173</v>
      </c>
      <c r="B19" s="81" t="s">
        <v>205</v>
      </c>
      <c r="C19" s="81" t="s">
        <v>213</v>
      </c>
      <c r="D19" s="68" t="s">
        <v>283</v>
      </c>
      <c r="E19" s="82" t="s">
        <v>294</v>
      </c>
      <c r="F19" s="113" t="s">
        <v>41</v>
      </c>
      <c r="G19" s="77"/>
      <c r="H19" s="78"/>
      <c r="I19" s="78"/>
      <c r="J19" s="78"/>
      <c r="K19" s="77"/>
      <c r="L19" s="78"/>
      <c r="M19" s="78"/>
      <c r="N19" s="78"/>
      <c r="O19" s="78"/>
      <c r="P19" s="78"/>
      <c r="Q19" s="78"/>
      <c r="R19" s="78"/>
      <c r="S19" s="78"/>
      <c r="T19" s="78"/>
      <c r="U19" s="78"/>
    </row>
    <row r="20" ht="22.8" customHeight="1" spans="1:21">
      <c r="A20" s="81" t="s">
        <v>173</v>
      </c>
      <c r="B20" s="81" t="s">
        <v>205</v>
      </c>
      <c r="C20" s="81" t="s">
        <v>176</v>
      </c>
      <c r="D20" s="68" t="s">
        <v>283</v>
      </c>
      <c r="E20" s="82" t="s">
        <v>295</v>
      </c>
      <c r="F20" s="113" t="s">
        <v>41</v>
      </c>
      <c r="G20" s="77"/>
      <c r="H20" s="78"/>
      <c r="I20" s="78"/>
      <c r="J20" s="78"/>
      <c r="K20" s="77"/>
      <c r="L20" s="78"/>
      <c r="M20" s="78"/>
      <c r="N20" s="78"/>
      <c r="O20" s="78"/>
      <c r="P20" s="78"/>
      <c r="Q20" s="78"/>
      <c r="R20" s="78"/>
      <c r="S20" s="78"/>
      <c r="T20" s="78"/>
      <c r="U20" s="78"/>
    </row>
    <row r="21" ht="22.8" customHeight="1" spans="1:21">
      <c r="A21" s="81" t="s">
        <v>173</v>
      </c>
      <c r="B21" s="81" t="s">
        <v>205</v>
      </c>
      <c r="C21" s="81" t="s">
        <v>187</v>
      </c>
      <c r="D21" s="68" t="s">
        <v>283</v>
      </c>
      <c r="E21" s="82" t="s">
        <v>296</v>
      </c>
      <c r="F21" s="113" t="s">
        <v>41</v>
      </c>
      <c r="G21" s="77"/>
      <c r="H21" s="78"/>
      <c r="I21" s="78"/>
      <c r="J21" s="78"/>
      <c r="K21" s="77"/>
      <c r="L21" s="78"/>
      <c r="M21" s="78"/>
      <c r="N21" s="78"/>
      <c r="O21" s="78"/>
      <c r="P21" s="78"/>
      <c r="Q21" s="78"/>
      <c r="R21" s="78"/>
      <c r="S21" s="78"/>
      <c r="T21" s="78"/>
      <c r="U21" s="78"/>
    </row>
    <row r="22" ht="22.8" customHeight="1" spans="1:21">
      <c r="A22" s="81" t="s">
        <v>173</v>
      </c>
      <c r="B22" s="81" t="s">
        <v>220</v>
      </c>
      <c r="C22" s="81" t="s">
        <v>187</v>
      </c>
      <c r="D22" s="68" t="s">
        <v>283</v>
      </c>
      <c r="E22" s="82" t="s">
        <v>297</v>
      </c>
      <c r="F22" s="113">
        <f>G22+K22</f>
        <v>1.56</v>
      </c>
      <c r="G22" s="77">
        <f>J22+I22+H22</f>
        <v>0</v>
      </c>
      <c r="H22" s="78"/>
      <c r="I22" s="78"/>
      <c r="J22" s="78"/>
      <c r="K22" s="77">
        <f>SUM(L22:U22)</f>
        <v>1.56</v>
      </c>
      <c r="L22" s="78"/>
      <c r="M22" s="78">
        <v>1.56</v>
      </c>
      <c r="N22" s="78"/>
      <c r="O22" s="78"/>
      <c r="P22" s="78"/>
      <c r="Q22" s="78"/>
      <c r="R22" s="78"/>
      <c r="S22" s="78"/>
      <c r="T22" s="78"/>
      <c r="U22" s="78"/>
    </row>
    <row r="23" ht="22.8" customHeight="1" spans="1:21">
      <c r="A23" s="81" t="s">
        <v>173</v>
      </c>
      <c r="B23" s="81" t="s">
        <v>225</v>
      </c>
      <c r="C23" s="81" t="s">
        <v>208</v>
      </c>
      <c r="D23" s="68" t="s">
        <v>283</v>
      </c>
      <c r="E23" s="82" t="s">
        <v>298</v>
      </c>
      <c r="F23" s="113">
        <f>G23+K23</f>
        <v>0.86</v>
      </c>
      <c r="G23" s="77">
        <f>J23+I23+H23</f>
        <v>0.86</v>
      </c>
      <c r="H23" s="78">
        <v>0.86</v>
      </c>
      <c r="I23" s="78"/>
      <c r="J23" s="78"/>
      <c r="K23" s="77">
        <f>SUM(L23:U23)</f>
        <v>0</v>
      </c>
      <c r="L23" s="78"/>
      <c r="M23" s="78"/>
      <c r="N23" s="78"/>
      <c r="O23" s="78"/>
      <c r="P23" s="78"/>
      <c r="Q23" s="78"/>
      <c r="R23" s="78"/>
      <c r="S23" s="78"/>
      <c r="T23" s="78"/>
      <c r="U23" s="78"/>
    </row>
    <row r="24" ht="22.8" customHeight="1" spans="1:21">
      <c r="A24" s="81" t="s">
        <v>173</v>
      </c>
      <c r="B24" s="81" t="s">
        <v>225</v>
      </c>
      <c r="C24" s="81" t="s">
        <v>193</v>
      </c>
      <c r="D24" s="68" t="s">
        <v>283</v>
      </c>
      <c r="E24" s="82" t="s">
        <v>299</v>
      </c>
      <c r="F24" s="113">
        <f>G24+K24</f>
        <v>1.1</v>
      </c>
      <c r="G24" s="77">
        <f>J24+I24+H24</f>
        <v>1.1</v>
      </c>
      <c r="H24" s="78">
        <v>1.1</v>
      </c>
      <c r="I24" s="78"/>
      <c r="J24" s="78"/>
      <c r="K24" s="77">
        <f>SUM(L24:U24)</f>
        <v>0</v>
      </c>
      <c r="L24" s="78"/>
      <c r="M24" s="78"/>
      <c r="N24" s="78"/>
      <c r="O24" s="78"/>
      <c r="P24" s="78"/>
      <c r="Q24" s="78"/>
      <c r="R24" s="78"/>
      <c r="S24" s="78"/>
      <c r="T24" s="78"/>
      <c r="U24" s="78"/>
    </row>
    <row r="25" ht="22.8" customHeight="1" spans="1:21">
      <c r="A25" s="81" t="s">
        <v>173</v>
      </c>
      <c r="B25" s="81" t="s">
        <v>232</v>
      </c>
      <c r="C25" s="81" t="s">
        <v>208</v>
      </c>
      <c r="D25" s="68" t="s">
        <v>283</v>
      </c>
      <c r="E25" s="82" t="s">
        <v>300</v>
      </c>
      <c r="F25" s="113">
        <f>G25+K25</f>
        <v>186.05</v>
      </c>
      <c r="G25" s="77">
        <f>J25+I25+H25</f>
        <v>186.05</v>
      </c>
      <c r="H25" s="78">
        <v>158.58</v>
      </c>
      <c r="I25" s="78">
        <v>27.47</v>
      </c>
      <c r="J25" s="78"/>
      <c r="K25" s="77">
        <f>SUM(L25:U25)</f>
        <v>0</v>
      </c>
      <c r="L25" s="78"/>
      <c r="M25" s="78"/>
      <c r="N25" s="78"/>
      <c r="O25" s="78"/>
      <c r="P25" s="78"/>
      <c r="Q25" s="78"/>
      <c r="R25" s="78"/>
      <c r="S25" s="78"/>
      <c r="T25" s="78"/>
      <c r="U25" s="78"/>
    </row>
    <row r="26" ht="22.8" customHeight="1" spans="1:21">
      <c r="A26" s="81">
        <v>208</v>
      </c>
      <c r="B26" s="81">
        <v>28</v>
      </c>
      <c r="C26" s="227" t="s">
        <v>193</v>
      </c>
      <c r="D26" s="68" t="s">
        <v>283</v>
      </c>
      <c r="E26" s="146" t="s">
        <v>301</v>
      </c>
      <c r="F26" s="113" t="s">
        <v>41</v>
      </c>
      <c r="G26" s="77"/>
      <c r="H26" s="78"/>
      <c r="I26" s="78"/>
      <c r="J26" s="78"/>
      <c r="K26" s="77"/>
      <c r="L26" s="78"/>
      <c r="M26" s="78"/>
      <c r="N26" s="78"/>
      <c r="O26" s="78"/>
      <c r="P26" s="78"/>
      <c r="Q26" s="78"/>
      <c r="R26" s="78"/>
      <c r="S26" s="78"/>
      <c r="T26" s="78"/>
      <c r="U26" s="78"/>
    </row>
    <row r="27" ht="22.8" customHeight="1" spans="1:21">
      <c r="A27" s="81" t="s">
        <v>173</v>
      </c>
      <c r="B27" s="81" t="s">
        <v>232</v>
      </c>
      <c r="C27" s="81" t="s">
        <v>213</v>
      </c>
      <c r="D27" s="68" t="s">
        <v>283</v>
      </c>
      <c r="E27" s="82" t="s">
        <v>302</v>
      </c>
      <c r="F27" s="113" t="s">
        <v>41</v>
      </c>
      <c r="G27" s="77"/>
      <c r="H27" s="78"/>
      <c r="I27" s="78"/>
      <c r="J27" s="78"/>
      <c r="K27" s="77"/>
      <c r="L27" s="78"/>
      <c r="M27" s="78"/>
      <c r="N27" s="78"/>
      <c r="O27" s="78"/>
      <c r="P27" s="78"/>
      <c r="Q27" s="78"/>
      <c r="R27" s="78"/>
      <c r="S27" s="78"/>
      <c r="T27" s="78"/>
      <c r="U27" s="78"/>
    </row>
    <row r="28" ht="22.8" customHeight="1" spans="1:21">
      <c r="A28" s="81">
        <v>208</v>
      </c>
      <c r="B28" s="81">
        <v>28</v>
      </c>
      <c r="C28" s="81">
        <v>99</v>
      </c>
      <c r="D28" s="115" t="s">
        <v>2</v>
      </c>
      <c r="E28" s="95" t="s">
        <v>303</v>
      </c>
      <c r="F28" s="113" t="s">
        <v>41</v>
      </c>
      <c r="G28" s="77"/>
      <c r="H28" s="78"/>
      <c r="I28" s="78"/>
      <c r="J28" s="78"/>
      <c r="K28" s="77"/>
      <c r="L28" s="78"/>
      <c r="M28" s="78"/>
      <c r="N28" s="78"/>
      <c r="O28" s="78"/>
      <c r="P28" s="78"/>
      <c r="Q28" s="78"/>
      <c r="R28" s="78"/>
      <c r="S28" s="78"/>
      <c r="T28" s="78"/>
      <c r="U28" s="78"/>
    </row>
    <row r="29" ht="22.8" customHeight="1" spans="1:21">
      <c r="A29" s="81">
        <v>210</v>
      </c>
      <c r="B29" s="227" t="s">
        <v>208</v>
      </c>
      <c r="C29" s="81">
        <v>99</v>
      </c>
      <c r="D29" s="68" t="s">
        <v>283</v>
      </c>
      <c r="E29" s="147" t="s">
        <v>304</v>
      </c>
      <c r="F29" s="113">
        <f>G29+K29</f>
        <v>10.62</v>
      </c>
      <c r="G29" s="77">
        <f>J29+I29+H29</f>
        <v>10.62</v>
      </c>
      <c r="H29" s="78">
        <v>10.62</v>
      </c>
      <c r="I29" s="78"/>
      <c r="J29" s="78"/>
      <c r="K29" s="77">
        <f>SUM(L29:U29)</f>
        <v>0</v>
      </c>
      <c r="L29" s="78"/>
      <c r="M29" s="78"/>
      <c r="N29" s="78"/>
      <c r="O29" s="78"/>
      <c r="P29" s="78"/>
      <c r="Q29" s="78"/>
      <c r="R29" s="78"/>
      <c r="S29" s="78"/>
      <c r="T29" s="78"/>
      <c r="U29" s="78"/>
    </row>
    <row r="30" ht="22.8" customHeight="1" spans="1:21">
      <c r="A30" s="81" t="s">
        <v>243</v>
      </c>
      <c r="B30" s="81" t="s">
        <v>220</v>
      </c>
      <c r="C30" s="81" t="s">
        <v>208</v>
      </c>
      <c r="D30" s="68" t="s">
        <v>283</v>
      </c>
      <c r="E30" s="82" t="s">
        <v>305</v>
      </c>
      <c r="F30" s="113">
        <f>G30+K30</f>
        <v>10.44</v>
      </c>
      <c r="G30" s="77">
        <f>J30+I30+H30</f>
        <v>10.44</v>
      </c>
      <c r="H30" s="78">
        <v>10.44</v>
      </c>
      <c r="I30" s="78"/>
      <c r="J30" s="78"/>
      <c r="K30" s="77">
        <f>SUM(L30:U30)</f>
        <v>0</v>
      </c>
      <c r="L30" s="78"/>
      <c r="M30" s="78"/>
      <c r="N30" s="78"/>
      <c r="O30" s="78"/>
      <c r="P30" s="78"/>
      <c r="Q30" s="78"/>
      <c r="R30" s="78"/>
      <c r="S30" s="78"/>
      <c r="T30" s="78"/>
      <c r="U30" s="78"/>
    </row>
    <row r="31" ht="22.8" customHeight="1" spans="1:21">
      <c r="A31" s="81" t="s">
        <v>243</v>
      </c>
      <c r="B31" s="81" t="s">
        <v>253</v>
      </c>
      <c r="C31" s="81" t="s">
        <v>208</v>
      </c>
      <c r="D31" s="68" t="s">
        <v>283</v>
      </c>
      <c r="E31" s="82" t="s">
        <v>306</v>
      </c>
      <c r="F31" s="113" t="s">
        <v>41</v>
      </c>
      <c r="G31" s="77"/>
      <c r="H31" s="78"/>
      <c r="I31" s="78"/>
      <c r="J31" s="78"/>
      <c r="K31" s="77"/>
      <c r="L31" s="78"/>
      <c r="M31" s="78"/>
      <c r="N31" s="78"/>
      <c r="O31" s="78"/>
      <c r="P31" s="78"/>
      <c r="Q31" s="78"/>
      <c r="R31" s="78"/>
      <c r="S31" s="78"/>
      <c r="T31" s="78"/>
      <c r="U31" s="78"/>
    </row>
    <row r="32" ht="22.8" customHeight="1" spans="1:21">
      <c r="A32" s="81" t="s">
        <v>258</v>
      </c>
      <c r="B32" s="81" t="s">
        <v>193</v>
      </c>
      <c r="C32" s="81" t="s">
        <v>208</v>
      </c>
      <c r="D32" s="68" t="s">
        <v>2</v>
      </c>
      <c r="E32" s="82" t="s">
        <v>307</v>
      </c>
      <c r="F32" s="113">
        <f>G32+K32</f>
        <v>17.79</v>
      </c>
      <c r="G32" s="77">
        <f>J32+I32+H32</f>
        <v>17.79</v>
      </c>
      <c r="H32" s="78">
        <v>17.79</v>
      </c>
      <c r="I32" s="78"/>
      <c r="J32" s="78"/>
      <c r="K32" s="77">
        <f>SUM(L32:U32)</f>
        <v>0</v>
      </c>
      <c r="L32" s="78"/>
      <c r="M32" s="78"/>
      <c r="N32" s="78"/>
      <c r="O32" s="78"/>
      <c r="P32" s="78"/>
      <c r="Q32" s="78"/>
      <c r="R32" s="78"/>
      <c r="S32" s="78"/>
      <c r="T32" s="78"/>
      <c r="U32" s="78"/>
    </row>
  </sheetData>
  <mergeCells count="10">
    <mergeCell ref="S1:U1"/>
    <mergeCell ref="A2:U2"/>
    <mergeCell ref="A3:I3"/>
    <mergeCell ref="R3:U3"/>
    <mergeCell ref="A4:C4"/>
    <mergeCell ref="G4:J4"/>
    <mergeCell ref="K4:U4"/>
    <mergeCell ref="D4:D5"/>
    <mergeCell ref="E4:E5"/>
    <mergeCell ref="F4:F5"/>
  </mergeCells>
  <printOptions horizontalCentered="1"/>
  <pageMargins left="0.0780000016093254" right="0.0780000016093254" top="0.511805555555556"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topLeftCell="A11" workbookViewId="0">
      <selection activeCell="B16" sqref="B16"/>
    </sheetView>
  </sheetViews>
  <sheetFormatPr defaultColWidth="10" defaultRowHeight="13.5" outlineLevelCol="4"/>
  <cols>
    <col min="1" max="1" width="24.5666666666667" customWidth="1"/>
    <col min="2" max="2" width="16.0083333333333" customWidth="1"/>
    <col min="3" max="4" width="22.25" customWidth="1"/>
  </cols>
  <sheetData>
    <row r="1" ht="16.35" customHeight="1" spans="1:4">
      <c r="A1" s="2"/>
      <c r="D1" s="60" t="s">
        <v>318</v>
      </c>
    </row>
    <row r="2" ht="31.9" customHeight="1" spans="1:4">
      <c r="A2" s="61" t="s">
        <v>12</v>
      </c>
      <c r="B2" s="61"/>
      <c r="C2" s="61"/>
      <c r="D2" s="61"/>
    </row>
    <row r="3" ht="18.95" customHeight="1" spans="1:4">
      <c r="A3" s="30" t="s">
        <v>31</v>
      </c>
      <c r="B3" s="30"/>
      <c r="C3" s="30"/>
      <c r="D3" s="48" t="s">
        <v>32</v>
      </c>
    </row>
    <row r="4" ht="20.2" customHeight="1" spans="1:4">
      <c r="A4" s="8" t="s">
        <v>33</v>
      </c>
      <c r="B4" s="8"/>
      <c r="C4" s="8" t="s">
        <v>34</v>
      </c>
      <c r="D4" s="8"/>
    </row>
    <row r="5" ht="20.2" customHeight="1" spans="1:4">
      <c r="A5" s="8" t="s">
        <v>35</v>
      </c>
      <c r="B5" s="8" t="s">
        <v>36</v>
      </c>
      <c r="C5" s="8" t="s">
        <v>35</v>
      </c>
      <c r="D5" s="8" t="s">
        <v>36</v>
      </c>
    </row>
    <row r="6" ht="20.2" customHeight="1" spans="1:5">
      <c r="A6" s="84" t="s">
        <v>319</v>
      </c>
      <c r="B6" s="55">
        <v>3623.07</v>
      </c>
      <c r="C6" s="53" t="s">
        <v>320</v>
      </c>
      <c r="D6" s="55">
        <v>3623.07</v>
      </c>
      <c r="E6" s="1"/>
    </row>
    <row r="7" ht="20.2" customHeight="1" spans="1:5">
      <c r="A7" s="10" t="s">
        <v>321</v>
      </c>
      <c r="B7" s="58" t="str">
        <f>B8</f>
        <v>涉军项目</v>
      </c>
      <c r="C7" s="22" t="s">
        <v>42</v>
      </c>
      <c r="D7" s="58"/>
      <c r="E7" s="1"/>
    </row>
    <row r="8" ht="20.2" customHeight="1" spans="1:5">
      <c r="A8" s="10" t="s">
        <v>322</v>
      </c>
      <c r="B8" s="58" t="s">
        <v>41</v>
      </c>
      <c r="C8" s="22" t="s">
        <v>46</v>
      </c>
      <c r="D8" s="58"/>
      <c r="E8" s="1"/>
    </row>
    <row r="9" ht="31.05" customHeight="1" spans="1:5">
      <c r="A9" s="10" t="s">
        <v>49</v>
      </c>
      <c r="B9" s="11"/>
      <c r="C9" s="22" t="s">
        <v>50</v>
      </c>
      <c r="D9" s="58"/>
      <c r="E9" s="1"/>
    </row>
    <row r="10" ht="20.2" customHeight="1" spans="1:5">
      <c r="A10" s="10" t="s">
        <v>323</v>
      </c>
      <c r="B10" s="11"/>
      <c r="C10" s="22" t="s">
        <v>54</v>
      </c>
      <c r="D10" s="58"/>
      <c r="E10" s="1"/>
    </row>
    <row r="11" ht="20.2" customHeight="1" spans="1:5">
      <c r="A11" s="10" t="s">
        <v>324</v>
      </c>
      <c r="B11" s="11"/>
      <c r="C11" s="22" t="s">
        <v>58</v>
      </c>
      <c r="D11" s="58"/>
      <c r="E11" s="1"/>
    </row>
    <row r="12" ht="20.2" customHeight="1" spans="1:5">
      <c r="A12" s="10" t="s">
        <v>325</v>
      </c>
      <c r="B12" s="11"/>
      <c r="C12" s="22" t="s">
        <v>63</v>
      </c>
      <c r="D12" s="58"/>
      <c r="E12" s="1"/>
    </row>
    <row r="13" ht="20.2" customHeight="1" spans="1:5">
      <c r="A13" s="10" t="s">
        <v>326</v>
      </c>
      <c r="B13" s="11"/>
      <c r="C13" s="22"/>
      <c r="D13" s="58"/>
      <c r="E13" s="1"/>
    </row>
    <row r="14" ht="20.2" customHeight="1" spans="1:5">
      <c r="A14" s="10" t="s">
        <v>327</v>
      </c>
      <c r="B14" s="58" t="s">
        <v>41</v>
      </c>
      <c r="C14" s="22"/>
      <c r="D14" s="58"/>
      <c r="E14" s="1"/>
    </row>
    <row r="15" ht="20.2" customHeight="1" spans="1:5">
      <c r="A15" s="10" t="s">
        <v>110</v>
      </c>
      <c r="B15" s="58" t="s">
        <v>41</v>
      </c>
      <c r="C15" s="22"/>
      <c r="D15" s="58"/>
      <c r="E15" s="1"/>
    </row>
    <row r="16" ht="20.2" customHeight="1" spans="1:5">
      <c r="A16" s="10" t="s">
        <v>112</v>
      </c>
      <c r="B16" s="11"/>
      <c r="C16" s="22"/>
      <c r="D16" s="58"/>
      <c r="E16" s="1"/>
    </row>
    <row r="17" ht="20.2" customHeight="1" spans="1:5">
      <c r="A17" s="10" t="s">
        <v>114</v>
      </c>
      <c r="B17" s="55"/>
      <c r="C17" s="22"/>
      <c r="D17" s="58"/>
      <c r="E17" s="1"/>
    </row>
    <row r="18" ht="20.2" customHeight="1" spans="1:5">
      <c r="A18" s="84" t="s">
        <v>328</v>
      </c>
      <c r="B18" s="55"/>
      <c r="C18" s="22" t="s">
        <v>67</v>
      </c>
      <c r="D18" s="58"/>
      <c r="E18" s="1"/>
    </row>
    <row r="19" ht="20.2" customHeight="1" spans="1:5">
      <c r="A19" s="10" t="s">
        <v>321</v>
      </c>
      <c r="B19" s="11"/>
      <c r="C19" s="22" t="s">
        <v>71</v>
      </c>
      <c r="D19" s="58" t="s">
        <v>41</v>
      </c>
      <c r="E19" s="1"/>
    </row>
    <row r="20" ht="20.2" customHeight="1" spans="1:5">
      <c r="A20" s="10" t="s">
        <v>323</v>
      </c>
      <c r="B20" s="11"/>
      <c r="C20" s="22" t="s">
        <v>75</v>
      </c>
      <c r="D20" s="58"/>
      <c r="E20" s="1"/>
    </row>
    <row r="21" ht="20.2" customHeight="1" spans="1:5">
      <c r="A21" s="10" t="s">
        <v>324</v>
      </c>
      <c r="B21" s="11"/>
      <c r="C21" s="22" t="s">
        <v>79</v>
      </c>
      <c r="D21" s="58" t="s">
        <v>41</v>
      </c>
      <c r="E21" s="1"/>
    </row>
    <row r="22" ht="20.2" customHeight="1" spans="1:5">
      <c r="A22" s="10" t="s">
        <v>325</v>
      </c>
      <c r="B22" s="11"/>
      <c r="C22" s="22" t="s">
        <v>83</v>
      </c>
      <c r="D22" s="58"/>
      <c r="E22" s="1"/>
    </row>
    <row r="23" ht="20.2" customHeight="1" spans="1:5">
      <c r="A23" s="10"/>
      <c r="B23" s="11"/>
      <c r="C23" s="22" t="s">
        <v>87</v>
      </c>
      <c r="D23" s="58"/>
      <c r="E23" s="1"/>
    </row>
    <row r="24" ht="20.2" customHeight="1" spans="1:5">
      <c r="A24" s="10"/>
      <c r="B24" s="22"/>
      <c r="C24" s="22" t="s">
        <v>91</v>
      </c>
      <c r="D24" s="58"/>
      <c r="E24" s="1"/>
    </row>
    <row r="25" ht="20.2" customHeight="1" spans="1:5">
      <c r="A25" s="10"/>
      <c r="B25" s="22"/>
      <c r="C25" s="22" t="s">
        <v>95</v>
      </c>
      <c r="D25" s="58"/>
      <c r="E25" s="1"/>
    </row>
    <row r="26" ht="20.2" customHeight="1" spans="1:5">
      <c r="A26" s="10"/>
      <c r="B26" s="22"/>
      <c r="C26" s="22" t="s">
        <v>99</v>
      </c>
      <c r="D26" s="58"/>
      <c r="E26" s="1"/>
    </row>
    <row r="27" ht="20.2" customHeight="1" spans="1:5">
      <c r="A27" s="10"/>
      <c r="B27" s="22"/>
      <c r="C27" s="22" t="s">
        <v>102</v>
      </c>
      <c r="D27" s="58"/>
      <c r="E27" s="1"/>
    </row>
    <row r="28" ht="20.2" customHeight="1" spans="1:5">
      <c r="A28" s="10"/>
      <c r="B28" s="22"/>
      <c r="C28" s="22" t="s">
        <v>105</v>
      </c>
      <c r="D28" s="58"/>
      <c r="E28" s="1"/>
    </row>
    <row r="29" ht="20.2" customHeight="1" spans="1:5">
      <c r="A29" s="10"/>
      <c r="B29" s="22"/>
      <c r="C29" s="22" t="s">
        <v>107</v>
      </c>
      <c r="D29" s="58"/>
      <c r="E29" s="1"/>
    </row>
    <row r="30" ht="20.2" customHeight="1" spans="1:5">
      <c r="A30" s="10"/>
      <c r="B30" s="22"/>
      <c r="C30" s="22" t="s">
        <v>109</v>
      </c>
      <c r="D30" s="58"/>
      <c r="E30" s="1"/>
    </row>
    <row r="31" ht="20.2" customHeight="1" spans="1:5">
      <c r="A31" s="137"/>
      <c r="B31" s="138"/>
      <c r="C31" s="138" t="s">
        <v>111</v>
      </c>
      <c r="D31" s="139">
        <v>17.79</v>
      </c>
      <c r="E31" s="1"/>
    </row>
    <row r="32" ht="20.2" customHeight="1" spans="1:5">
      <c r="A32" s="40"/>
      <c r="B32" s="57"/>
      <c r="C32" s="57" t="s">
        <v>113</v>
      </c>
      <c r="D32" s="140"/>
      <c r="E32" s="1"/>
    </row>
    <row r="33" ht="20.2" customHeight="1" spans="1:5">
      <c r="A33" s="40"/>
      <c r="B33" s="57"/>
      <c r="C33" s="57" t="s">
        <v>115</v>
      </c>
      <c r="D33" s="140"/>
      <c r="E33" s="1"/>
    </row>
    <row r="34" ht="20.2" customHeight="1" spans="1:5">
      <c r="A34" s="40"/>
      <c r="B34" s="57"/>
      <c r="C34" s="57" t="s">
        <v>117</v>
      </c>
      <c r="D34" s="140"/>
      <c r="E34" s="1"/>
    </row>
    <row r="35" ht="20.2" customHeight="1" spans="1:5">
      <c r="A35" s="40"/>
      <c r="B35" s="57"/>
      <c r="C35" s="57" t="s">
        <v>119</v>
      </c>
      <c r="D35" s="140"/>
      <c r="E35" s="1"/>
    </row>
    <row r="36" ht="20.2" customHeight="1" spans="1:5">
      <c r="A36" s="40"/>
      <c r="B36" s="57"/>
      <c r="C36" s="57" t="s">
        <v>121</v>
      </c>
      <c r="D36" s="140"/>
      <c r="E36" s="1"/>
    </row>
    <row r="37" ht="20.2" customHeight="1" spans="1:5">
      <c r="A37" s="40"/>
      <c r="B37" s="57"/>
      <c r="C37" s="57" t="s">
        <v>123</v>
      </c>
      <c r="D37" s="140"/>
      <c r="E37" s="1"/>
    </row>
    <row r="38" ht="20.2" customHeight="1" spans="1:5">
      <c r="A38" s="40"/>
      <c r="B38" s="57"/>
      <c r="C38" s="57" t="s">
        <v>125</v>
      </c>
      <c r="D38" s="140"/>
      <c r="E38" s="1"/>
    </row>
    <row r="39" ht="25" customHeight="1" spans="1:5">
      <c r="A39" s="40"/>
      <c r="B39" s="57"/>
      <c r="C39" s="57" t="s">
        <v>126</v>
      </c>
      <c r="D39" s="140"/>
      <c r="E39" s="1"/>
    </row>
    <row r="40" ht="20.2" customHeight="1" spans="1:5">
      <c r="A40" s="40"/>
      <c r="B40" s="57"/>
      <c r="C40" s="57" t="s">
        <v>127</v>
      </c>
      <c r="D40" s="140"/>
      <c r="E40" s="1"/>
    </row>
    <row r="41" ht="20.2" customHeight="1" spans="1:5">
      <c r="A41" s="40"/>
      <c r="B41" s="57"/>
      <c r="C41" s="57" t="s">
        <v>128</v>
      </c>
      <c r="D41" s="140"/>
      <c r="E41" s="1"/>
    </row>
    <row r="42" ht="20.2" customHeight="1" spans="1:5">
      <c r="A42" s="40"/>
      <c r="B42" s="57"/>
      <c r="C42" s="57"/>
      <c r="D42" s="57"/>
      <c r="E42" s="1"/>
    </row>
    <row r="43" ht="20.2" customHeight="1" spans="1:5">
      <c r="A43" s="35"/>
      <c r="B43" s="97"/>
      <c r="C43" s="97" t="s">
        <v>329</v>
      </c>
      <c r="D43" s="98"/>
      <c r="E43" s="1"/>
    </row>
    <row r="44" ht="20.2" customHeight="1" spans="1:5">
      <c r="A44" s="35"/>
      <c r="B44" s="97"/>
      <c r="C44" s="97"/>
      <c r="D44" s="97"/>
      <c r="E44" s="1"/>
    </row>
    <row r="45" ht="20.2" customHeight="1" spans="1:4">
      <c r="A45" s="36" t="s">
        <v>330</v>
      </c>
      <c r="B45" s="34">
        <f>B6+B18</f>
        <v>3623.07</v>
      </c>
      <c r="C45" s="36" t="s">
        <v>331</v>
      </c>
      <c r="D45" s="141">
        <f>D43+D6</f>
        <v>3623.07</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opLeftCell="D1" workbookViewId="0">
      <pane ySplit="6" topLeftCell="A7" activePane="bottomLeft" state="frozen"/>
      <selection/>
      <selection pane="bottomLeft" activeCell="D22" sqref="D22:K42"/>
    </sheetView>
  </sheetViews>
  <sheetFormatPr defaultColWidth="10" defaultRowHeight="13.5"/>
  <cols>
    <col min="1" max="1" width="3.66666666666667" customWidth="1"/>
    <col min="2" max="2" width="4.88333333333333" customWidth="1"/>
    <col min="3" max="3" width="4.75" customWidth="1"/>
    <col min="4" max="4" width="14.6583333333333" style="72" customWidth="1"/>
    <col min="5" max="5" width="29.9833333333333" style="72" customWidth="1"/>
    <col min="6" max="6" width="13.975" style="72" customWidth="1"/>
    <col min="7" max="7" width="11.5333333333333" style="72" customWidth="1"/>
    <col min="8" max="8" width="12.95" style="72" customWidth="1"/>
    <col min="9" max="9" width="15.0833333333333" style="72" customWidth="1"/>
    <col min="10" max="10" width="11.4" style="72" customWidth="1"/>
    <col min="11" max="11" width="15.8833333333333" style="72" customWidth="1"/>
  </cols>
  <sheetData>
    <row r="1" ht="27" customHeight="1" spans="1:11">
      <c r="A1" s="2"/>
      <c r="D1" s="71"/>
      <c r="K1" s="73" t="s">
        <v>332</v>
      </c>
    </row>
    <row r="2" ht="43.1" customHeight="1" spans="1:11">
      <c r="A2" s="61" t="s">
        <v>13</v>
      </c>
      <c r="B2" s="61"/>
      <c r="C2" s="61"/>
      <c r="D2" s="74"/>
      <c r="E2" s="74"/>
      <c r="F2" s="74"/>
      <c r="G2" s="74"/>
      <c r="H2" s="74"/>
      <c r="I2" s="74"/>
      <c r="J2" s="74"/>
      <c r="K2" s="74"/>
    </row>
    <row r="3" ht="24.15" customHeight="1" spans="1:11">
      <c r="A3" s="30" t="s">
        <v>31</v>
      </c>
      <c r="B3" s="30"/>
      <c r="C3" s="30"/>
      <c r="D3" s="75"/>
      <c r="E3" s="75"/>
      <c r="F3" s="75"/>
      <c r="G3" s="75"/>
      <c r="H3" s="75"/>
      <c r="I3" s="75"/>
      <c r="J3" s="76" t="s">
        <v>32</v>
      </c>
      <c r="K3" s="76"/>
    </row>
    <row r="4" ht="19.8" customHeight="1" spans="1:11">
      <c r="A4" s="8" t="s">
        <v>161</v>
      </c>
      <c r="B4" s="8"/>
      <c r="C4" s="8"/>
      <c r="D4" s="62" t="s">
        <v>162</v>
      </c>
      <c r="E4" s="62" t="s">
        <v>163</v>
      </c>
      <c r="F4" s="62" t="s">
        <v>138</v>
      </c>
      <c r="G4" s="62" t="s">
        <v>164</v>
      </c>
      <c r="H4" s="62"/>
      <c r="I4" s="62"/>
      <c r="J4" s="62"/>
      <c r="K4" s="62" t="s">
        <v>165</v>
      </c>
    </row>
    <row r="5" ht="19.8" customHeight="1" spans="1:11">
      <c r="A5" s="8"/>
      <c r="B5" s="8"/>
      <c r="C5" s="8"/>
      <c r="D5" s="62"/>
      <c r="E5" s="62"/>
      <c r="F5" s="62"/>
      <c r="G5" s="62" t="s">
        <v>140</v>
      </c>
      <c r="H5" s="62" t="s">
        <v>333</v>
      </c>
      <c r="I5" s="62"/>
      <c r="J5" s="62" t="s">
        <v>334</v>
      </c>
      <c r="K5" s="62"/>
    </row>
    <row r="6" ht="24.15" customHeight="1" spans="1:11">
      <c r="A6" s="8" t="s">
        <v>169</v>
      </c>
      <c r="B6" s="8" t="s">
        <v>170</v>
      </c>
      <c r="C6" s="8" t="s">
        <v>171</v>
      </c>
      <c r="D6" s="62"/>
      <c r="E6" s="62"/>
      <c r="F6" s="62"/>
      <c r="G6" s="62"/>
      <c r="H6" s="62" t="s">
        <v>310</v>
      </c>
      <c r="I6" s="62" t="s">
        <v>277</v>
      </c>
      <c r="J6" s="62"/>
      <c r="K6" s="62"/>
    </row>
    <row r="7" ht="22.8" customHeight="1" spans="1:11">
      <c r="A7" s="10"/>
      <c r="B7" s="10"/>
      <c r="C7" s="10"/>
      <c r="D7" s="63"/>
      <c r="E7" s="63" t="s">
        <v>138</v>
      </c>
      <c r="F7" s="77">
        <v>3623.07</v>
      </c>
      <c r="G7" s="77">
        <f t="shared" ref="F7:K7" si="0">G8</f>
        <v>248.24</v>
      </c>
      <c r="H7" s="77">
        <f t="shared" si="0"/>
        <v>220.77</v>
      </c>
      <c r="I7" s="77">
        <f t="shared" si="0"/>
        <v>0</v>
      </c>
      <c r="J7" s="77">
        <f t="shared" si="0"/>
        <v>27.47</v>
      </c>
      <c r="K7" s="77">
        <v>3374.83</v>
      </c>
    </row>
    <row r="8" ht="22.8" customHeight="1" spans="1:11">
      <c r="A8" s="10"/>
      <c r="B8" s="10"/>
      <c r="C8" s="10"/>
      <c r="D8" s="66" t="s">
        <v>156</v>
      </c>
      <c r="E8" s="66" t="s">
        <v>157</v>
      </c>
      <c r="F8" s="77">
        <v>3623.07</v>
      </c>
      <c r="G8" s="77">
        <f t="shared" ref="F8:K8" si="1">G9</f>
        <v>248.24</v>
      </c>
      <c r="H8" s="77">
        <f t="shared" si="1"/>
        <v>220.77</v>
      </c>
      <c r="I8" s="77">
        <f t="shared" si="1"/>
        <v>0</v>
      </c>
      <c r="J8" s="77">
        <f t="shared" si="1"/>
        <v>27.47</v>
      </c>
      <c r="K8" s="77">
        <v>3374.83</v>
      </c>
    </row>
    <row r="9" ht="22.8" customHeight="1" spans="1:11">
      <c r="A9" s="10"/>
      <c r="B9" s="10"/>
      <c r="C9" s="10"/>
      <c r="D9" s="67" t="s">
        <v>158</v>
      </c>
      <c r="E9" s="67" t="s">
        <v>159</v>
      </c>
      <c r="F9" s="77">
        <v>3623.07</v>
      </c>
      <c r="G9" s="77">
        <f t="shared" ref="F9:K9" si="2">G10+G38+G45</f>
        <v>248.24</v>
      </c>
      <c r="H9" s="77">
        <f t="shared" si="2"/>
        <v>220.77</v>
      </c>
      <c r="I9" s="77">
        <f t="shared" si="2"/>
        <v>0</v>
      </c>
      <c r="J9" s="77">
        <f t="shared" si="2"/>
        <v>27.47</v>
      </c>
      <c r="K9" s="77">
        <v>3374.83</v>
      </c>
    </row>
    <row r="10" ht="22.8" customHeight="1" spans="1:12">
      <c r="A10" s="110" t="s">
        <v>173</v>
      </c>
      <c r="B10" s="110"/>
      <c r="C10" s="110"/>
      <c r="D10" s="63" t="s">
        <v>174</v>
      </c>
      <c r="E10" s="63" t="s">
        <v>175</v>
      </c>
      <c r="F10" s="111" t="s">
        <v>41</v>
      </c>
      <c r="G10" s="77">
        <v>209.39</v>
      </c>
      <c r="H10" s="77">
        <f t="shared" ref="F10:L10" si="3">H11+H14+H16+H22+H28+H30+H33</f>
        <v>181.92</v>
      </c>
      <c r="I10" s="77">
        <f t="shared" si="3"/>
        <v>0</v>
      </c>
      <c r="J10" s="77">
        <f t="shared" si="3"/>
        <v>27.47</v>
      </c>
      <c r="K10" s="111" t="s">
        <v>41</v>
      </c>
      <c r="L10" s="136"/>
    </row>
    <row r="11" ht="22.8" customHeight="1" spans="1:11">
      <c r="A11" s="110" t="s">
        <v>173</v>
      </c>
      <c r="B11" s="112" t="s">
        <v>176</v>
      </c>
      <c r="C11" s="110"/>
      <c r="D11" s="63" t="s">
        <v>335</v>
      </c>
      <c r="E11" s="63" t="s">
        <v>336</v>
      </c>
      <c r="F11" s="113">
        <f>G11+K11</f>
        <v>21.38</v>
      </c>
      <c r="G11" s="77">
        <f>H11+I11+J11</f>
        <v>21.38</v>
      </c>
      <c r="H11" s="77">
        <f>H12+H13</f>
        <v>21.38</v>
      </c>
      <c r="I11" s="77"/>
      <c r="J11" s="77"/>
      <c r="K11" s="77"/>
    </row>
    <row r="12" ht="22.8" customHeight="1" spans="1:11">
      <c r="A12" s="114" t="s">
        <v>173</v>
      </c>
      <c r="B12" s="114" t="s">
        <v>176</v>
      </c>
      <c r="C12" s="114" t="s">
        <v>176</v>
      </c>
      <c r="D12" s="68" t="s">
        <v>337</v>
      </c>
      <c r="E12" s="95" t="s">
        <v>338</v>
      </c>
      <c r="F12" s="79">
        <f>G12+K12</f>
        <v>19.65</v>
      </c>
      <c r="G12" s="78">
        <f>H12+I12+J12</f>
        <v>19.65</v>
      </c>
      <c r="H12" s="79">
        <v>19.65</v>
      </c>
      <c r="I12" s="79"/>
      <c r="J12" s="79"/>
      <c r="K12" s="79"/>
    </row>
    <row r="13" ht="22.8" customHeight="1" spans="1:11">
      <c r="A13" s="114" t="s">
        <v>173</v>
      </c>
      <c r="B13" s="114" t="s">
        <v>176</v>
      </c>
      <c r="C13" s="114" t="s">
        <v>181</v>
      </c>
      <c r="D13" s="68" t="s">
        <v>339</v>
      </c>
      <c r="E13" s="95" t="s">
        <v>340</v>
      </c>
      <c r="F13" s="79">
        <f>G13+K13</f>
        <v>1.73</v>
      </c>
      <c r="G13" s="78">
        <f>H13+I13+J13</f>
        <v>1.73</v>
      </c>
      <c r="H13" s="79">
        <v>1.73</v>
      </c>
      <c r="I13" s="79"/>
      <c r="J13" s="79"/>
      <c r="K13" s="79"/>
    </row>
    <row r="14" ht="22.8" customHeight="1" spans="1:11">
      <c r="A14" s="110" t="s">
        <v>173</v>
      </c>
      <c r="B14" s="112" t="s">
        <v>184</v>
      </c>
      <c r="C14" s="110"/>
      <c r="D14" s="63" t="s">
        <v>341</v>
      </c>
      <c r="E14" s="63" t="s">
        <v>342</v>
      </c>
      <c r="F14" s="111" t="s">
        <v>41</v>
      </c>
      <c r="G14" s="77"/>
      <c r="H14" s="77"/>
      <c r="I14" s="77"/>
      <c r="J14" s="77"/>
      <c r="K14" s="77"/>
    </row>
    <row r="15" ht="22.8" customHeight="1" spans="1:11">
      <c r="A15" s="114" t="s">
        <v>173</v>
      </c>
      <c r="B15" s="114" t="s">
        <v>184</v>
      </c>
      <c r="C15" s="114" t="s">
        <v>187</v>
      </c>
      <c r="D15" s="68" t="s">
        <v>343</v>
      </c>
      <c r="E15" s="95" t="s">
        <v>344</v>
      </c>
      <c r="F15" s="111" t="s">
        <v>41</v>
      </c>
      <c r="G15" s="78"/>
      <c r="H15" s="79"/>
      <c r="I15" s="79"/>
      <c r="J15" s="79"/>
      <c r="K15" s="79"/>
    </row>
    <row r="16" ht="22.8" customHeight="1" spans="1:11">
      <c r="A16" s="110" t="s">
        <v>173</v>
      </c>
      <c r="B16" s="112" t="s">
        <v>190</v>
      </c>
      <c r="C16" s="110"/>
      <c r="D16" s="63" t="s">
        <v>345</v>
      </c>
      <c r="E16" s="63" t="s">
        <v>346</v>
      </c>
      <c r="F16" s="111" t="s">
        <v>41</v>
      </c>
      <c r="G16" s="77"/>
      <c r="H16" s="77"/>
      <c r="I16" s="77"/>
      <c r="J16" s="77"/>
      <c r="K16" s="77"/>
    </row>
    <row r="17" ht="22.8" customHeight="1" spans="1:11">
      <c r="A17" s="114" t="s">
        <v>173</v>
      </c>
      <c r="B17" s="114" t="s">
        <v>190</v>
      </c>
      <c r="C17" s="114" t="s">
        <v>193</v>
      </c>
      <c r="D17" s="68" t="s">
        <v>347</v>
      </c>
      <c r="E17" s="95" t="s">
        <v>348</v>
      </c>
      <c r="F17" s="111" t="s">
        <v>41</v>
      </c>
      <c r="G17" s="78"/>
      <c r="H17" s="79"/>
      <c r="I17" s="79"/>
      <c r="J17" s="79"/>
      <c r="K17" s="79"/>
    </row>
    <row r="18" ht="22.8" customHeight="1" spans="1:11">
      <c r="A18" s="114" t="s">
        <v>173</v>
      </c>
      <c r="B18" s="114" t="s">
        <v>190</v>
      </c>
      <c r="C18" s="114" t="s">
        <v>196</v>
      </c>
      <c r="D18" s="68" t="s">
        <v>349</v>
      </c>
      <c r="E18" s="95" t="s">
        <v>350</v>
      </c>
      <c r="F18" s="111" t="s">
        <v>41</v>
      </c>
      <c r="G18" s="78"/>
      <c r="H18" s="79"/>
      <c r="I18" s="79"/>
      <c r="J18" s="79"/>
      <c r="K18" s="79"/>
    </row>
    <row r="19" ht="22.8" customHeight="1" spans="1:11">
      <c r="A19" s="114" t="s">
        <v>173</v>
      </c>
      <c r="B19" s="114" t="s">
        <v>190</v>
      </c>
      <c r="C19" s="114" t="s">
        <v>176</v>
      </c>
      <c r="D19" s="68" t="s">
        <v>351</v>
      </c>
      <c r="E19" s="95" t="s">
        <v>352</v>
      </c>
      <c r="F19" s="111" t="s">
        <v>41</v>
      </c>
      <c r="G19" s="78"/>
      <c r="H19" s="79"/>
      <c r="I19" s="79"/>
      <c r="J19" s="79"/>
      <c r="K19" s="79"/>
    </row>
    <row r="20" ht="22.8" customHeight="1" spans="1:11">
      <c r="A20" s="114">
        <v>208</v>
      </c>
      <c r="B20" s="228" t="s">
        <v>190</v>
      </c>
      <c r="C20" s="228" t="s">
        <v>190</v>
      </c>
      <c r="D20" s="115" t="s">
        <v>353</v>
      </c>
      <c r="E20" s="68" t="s">
        <v>202</v>
      </c>
      <c r="F20" s="111" t="s">
        <v>41</v>
      </c>
      <c r="G20" s="78"/>
      <c r="H20" s="79"/>
      <c r="I20" s="79"/>
      <c r="J20" s="79"/>
      <c r="K20" s="79"/>
    </row>
    <row r="21" ht="22.8" customHeight="1" spans="1:11">
      <c r="A21" s="114" t="s">
        <v>173</v>
      </c>
      <c r="B21" s="114" t="s">
        <v>190</v>
      </c>
      <c r="C21" s="114" t="s">
        <v>187</v>
      </c>
      <c r="D21" s="116" t="s">
        <v>354</v>
      </c>
      <c r="E21" s="117" t="s">
        <v>355</v>
      </c>
      <c r="F21" s="118" t="s">
        <v>41</v>
      </c>
      <c r="G21" s="119"/>
      <c r="H21" s="120"/>
      <c r="I21" s="120"/>
      <c r="J21" s="120"/>
      <c r="K21" s="120"/>
    </row>
    <row r="22" ht="22.8" customHeight="1" spans="1:11">
      <c r="A22" s="110" t="s">
        <v>173</v>
      </c>
      <c r="B22" s="112" t="s">
        <v>205</v>
      </c>
      <c r="C22" s="121"/>
      <c r="D22" s="122" t="s">
        <v>356</v>
      </c>
      <c r="E22" s="122" t="s">
        <v>357</v>
      </c>
      <c r="F22" s="123" t="s">
        <v>41</v>
      </c>
      <c r="G22" s="124"/>
      <c r="H22" s="124"/>
      <c r="I22" s="124"/>
      <c r="J22" s="124"/>
      <c r="K22" s="124"/>
    </row>
    <row r="23" ht="22.8" customHeight="1" spans="1:11">
      <c r="A23" s="114" t="s">
        <v>173</v>
      </c>
      <c r="B23" s="114" t="s">
        <v>205</v>
      </c>
      <c r="C23" s="125" t="s">
        <v>208</v>
      </c>
      <c r="D23" s="126" t="s">
        <v>358</v>
      </c>
      <c r="E23" s="127" t="s">
        <v>359</v>
      </c>
      <c r="F23" s="123" t="s">
        <v>41</v>
      </c>
      <c r="G23" s="128"/>
      <c r="H23" s="129"/>
      <c r="I23" s="129"/>
      <c r="J23" s="129"/>
      <c r="K23" s="129"/>
    </row>
    <row r="24" ht="22.8" customHeight="1" spans="1:11">
      <c r="A24" s="114" t="s">
        <v>173</v>
      </c>
      <c r="B24" s="114" t="s">
        <v>205</v>
      </c>
      <c r="C24" s="125" t="s">
        <v>193</v>
      </c>
      <c r="D24" s="126" t="s">
        <v>360</v>
      </c>
      <c r="E24" s="127" t="s">
        <v>361</v>
      </c>
      <c r="F24" s="123" t="s">
        <v>41</v>
      </c>
      <c r="G24" s="128"/>
      <c r="H24" s="129"/>
      <c r="I24" s="129"/>
      <c r="J24" s="129"/>
      <c r="K24" s="129"/>
    </row>
    <row r="25" ht="22.8" customHeight="1" spans="1:11">
      <c r="A25" s="114" t="s">
        <v>173</v>
      </c>
      <c r="B25" s="114" t="s">
        <v>205</v>
      </c>
      <c r="C25" s="125" t="s">
        <v>213</v>
      </c>
      <c r="D25" s="126" t="s">
        <v>362</v>
      </c>
      <c r="E25" s="127" t="s">
        <v>363</v>
      </c>
      <c r="F25" s="123" t="s">
        <v>41</v>
      </c>
      <c r="G25" s="128"/>
      <c r="H25" s="129"/>
      <c r="I25" s="129"/>
      <c r="J25" s="129"/>
      <c r="K25" s="129"/>
    </row>
    <row r="26" ht="22.8" customHeight="1" spans="1:11">
      <c r="A26" s="114" t="s">
        <v>173</v>
      </c>
      <c r="B26" s="114" t="s">
        <v>205</v>
      </c>
      <c r="C26" s="125" t="s">
        <v>176</v>
      </c>
      <c r="D26" s="126" t="s">
        <v>364</v>
      </c>
      <c r="E26" s="127" t="s">
        <v>365</v>
      </c>
      <c r="F26" s="123" t="s">
        <v>41</v>
      </c>
      <c r="G26" s="128"/>
      <c r="H26" s="129"/>
      <c r="I26" s="129"/>
      <c r="J26" s="129"/>
      <c r="K26" s="129"/>
    </row>
    <row r="27" ht="22.8" customHeight="1" spans="1:11">
      <c r="A27" s="114" t="s">
        <v>173</v>
      </c>
      <c r="B27" s="114" t="s">
        <v>205</v>
      </c>
      <c r="C27" s="125" t="s">
        <v>187</v>
      </c>
      <c r="D27" s="126" t="s">
        <v>366</v>
      </c>
      <c r="E27" s="127" t="s">
        <v>367</v>
      </c>
      <c r="F27" s="123" t="s">
        <v>41</v>
      </c>
      <c r="G27" s="128"/>
      <c r="H27" s="129"/>
      <c r="I27" s="129"/>
      <c r="J27" s="129"/>
      <c r="K27" s="129"/>
    </row>
    <row r="28" ht="22.8" customHeight="1" spans="1:11">
      <c r="A28" s="110" t="s">
        <v>173</v>
      </c>
      <c r="B28" s="112" t="s">
        <v>220</v>
      </c>
      <c r="C28" s="121"/>
      <c r="D28" s="122" t="s">
        <v>368</v>
      </c>
      <c r="E28" s="122" t="s">
        <v>369</v>
      </c>
      <c r="F28" s="130">
        <f>G28+K28</f>
        <v>1.56</v>
      </c>
      <c r="G28" s="124">
        <f t="shared" ref="G28:G34" si="4">H28+I28+J28</f>
        <v>0</v>
      </c>
      <c r="H28" s="124"/>
      <c r="I28" s="124"/>
      <c r="J28" s="124"/>
      <c r="K28" s="124">
        <v>1.56</v>
      </c>
    </row>
    <row r="29" ht="22.8" customHeight="1" spans="1:11">
      <c r="A29" s="114" t="s">
        <v>173</v>
      </c>
      <c r="B29" s="114" t="s">
        <v>220</v>
      </c>
      <c r="C29" s="125" t="s">
        <v>187</v>
      </c>
      <c r="D29" s="126" t="s">
        <v>370</v>
      </c>
      <c r="E29" s="127" t="s">
        <v>371</v>
      </c>
      <c r="F29" s="129">
        <f>G29+K29</f>
        <v>1.56</v>
      </c>
      <c r="G29" s="128">
        <f t="shared" si="4"/>
        <v>0</v>
      </c>
      <c r="H29" s="129"/>
      <c r="I29" s="129"/>
      <c r="J29" s="129"/>
      <c r="K29" s="129">
        <v>1.56</v>
      </c>
    </row>
    <row r="30" ht="22.8" customHeight="1" spans="1:11">
      <c r="A30" s="110" t="s">
        <v>173</v>
      </c>
      <c r="B30" s="112" t="s">
        <v>225</v>
      </c>
      <c r="C30" s="121"/>
      <c r="D30" s="122" t="s">
        <v>372</v>
      </c>
      <c r="E30" s="122" t="s">
        <v>373</v>
      </c>
      <c r="F30" s="130">
        <f>F31+F32</f>
        <v>1.96</v>
      </c>
      <c r="G30" s="124">
        <f>G31+G32</f>
        <v>1.96</v>
      </c>
      <c r="H30" s="124">
        <f>H31+H32</f>
        <v>1.96</v>
      </c>
      <c r="I30" s="124"/>
      <c r="J30" s="124"/>
      <c r="K30" s="124"/>
    </row>
    <row r="31" ht="22.8" customHeight="1" spans="1:11">
      <c r="A31" s="114" t="s">
        <v>173</v>
      </c>
      <c r="B31" s="114" t="s">
        <v>225</v>
      </c>
      <c r="C31" s="125" t="s">
        <v>208</v>
      </c>
      <c r="D31" s="126" t="s">
        <v>374</v>
      </c>
      <c r="E31" s="127" t="s">
        <v>375</v>
      </c>
      <c r="F31" s="129">
        <f>G31+K31</f>
        <v>0.86</v>
      </c>
      <c r="G31" s="128">
        <f t="shared" si="4"/>
        <v>0.86</v>
      </c>
      <c r="H31" s="129">
        <v>0.86</v>
      </c>
      <c r="I31" s="129"/>
      <c r="J31" s="129"/>
      <c r="K31" s="129"/>
    </row>
    <row r="32" ht="22.8" customHeight="1" spans="1:11">
      <c r="A32" s="114" t="s">
        <v>173</v>
      </c>
      <c r="B32" s="114" t="s">
        <v>225</v>
      </c>
      <c r="C32" s="125" t="s">
        <v>193</v>
      </c>
      <c r="D32" s="126" t="s">
        <v>376</v>
      </c>
      <c r="E32" s="127" t="s">
        <v>377</v>
      </c>
      <c r="F32" s="129">
        <f>G32+K32</f>
        <v>1.1</v>
      </c>
      <c r="G32" s="128">
        <f t="shared" si="4"/>
        <v>1.1</v>
      </c>
      <c r="H32" s="129">
        <v>1.1</v>
      </c>
      <c r="I32" s="129"/>
      <c r="J32" s="129"/>
      <c r="K32" s="129"/>
    </row>
    <row r="33" ht="22.8" customHeight="1" spans="1:11">
      <c r="A33" s="110" t="s">
        <v>173</v>
      </c>
      <c r="B33" s="112" t="s">
        <v>232</v>
      </c>
      <c r="C33" s="121"/>
      <c r="D33" s="122" t="s">
        <v>378</v>
      </c>
      <c r="E33" s="122" t="s">
        <v>379</v>
      </c>
      <c r="F33" s="123" t="s">
        <v>41</v>
      </c>
      <c r="G33" s="128">
        <f t="shared" si="4"/>
        <v>186.05</v>
      </c>
      <c r="H33" s="129">
        <v>158.58</v>
      </c>
      <c r="I33" s="129"/>
      <c r="J33" s="129">
        <v>27.47</v>
      </c>
      <c r="K33" s="124"/>
    </row>
    <row r="34" ht="22.8" customHeight="1" spans="1:11">
      <c r="A34" s="114" t="s">
        <v>173</v>
      </c>
      <c r="B34" s="114" t="s">
        <v>232</v>
      </c>
      <c r="C34" s="125" t="s">
        <v>208</v>
      </c>
      <c r="D34" s="126" t="s">
        <v>380</v>
      </c>
      <c r="E34" s="127" t="s">
        <v>381</v>
      </c>
      <c r="F34" s="129">
        <f>G34+K34</f>
        <v>186.05</v>
      </c>
      <c r="G34" s="128">
        <f t="shared" si="4"/>
        <v>186.05</v>
      </c>
      <c r="H34" s="129">
        <v>158.58</v>
      </c>
      <c r="I34" s="129"/>
      <c r="J34" s="129">
        <v>27.47</v>
      </c>
      <c r="K34" s="129"/>
    </row>
    <row r="35" ht="22.8" customHeight="1" spans="1:11">
      <c r="A35" s="114">
        <v>208</v>
      </c>
      <c r="B35" s="114">
        <v>28</v>
      </c>
      <c r="C35" s="229" t="s">
        <v>193</v>
      </c>
      <c r="D35" s="131" t="s">
        <v>382</v>
      </c>
      <c r="E35" s="126" t="s">
        <v>301</v>
      </c>
      <c r="F35" s="123" t="s">
        <v>41</v>
      </c>
      <c r="G35" s="128"/>
      <c r="H35" s="129"/>
      <c r="I35" s="129"/>
      <c r="J35" s="129"/>
      <c r="K35" s="129"/>
    </row>
    <row r="36" ht="22.8" customHeight="1" spans="1:11">
      <c r="A36" s="114" t="s">
        <v>173</v>
      </c>
      <c r="B36" s="114" t="s">
        <v>232</v>
      </c>
      <c r="C36" s="125" t="s">
        <v>213</v>
      </c>
      <c r="D36" s="126" t="s">
        <v>383</v>
      </c>
      <c r="E36" s="127" t="s">
        <v>384</v>
      </c>
      <c r="F36" s="123" t="s">
        <v>41</v>
      </c>
      <c r="G36" s="128"/>
      <c r="H36" s="129"/>
      <c r="I36" s="129"/>
      <c r="J36" s="129"/>
      <c r="K36" s="129"/>
    </row>
    <row r="37" ht="22.8" customHeight="1" spans="1:11">
      <c r="A37" s="114">
        <v>208</v>
      </c>
      <c r="B37" s="114">
        <v>28</v>
      </c>
      <c r="C37" s="125">
        <v>99</v>
      </c>
      <c r="D37" s="131" t="s">
        <v>385</v>
      </c>
      <c r="E37" s="127" t="s">
        <v>386</v>
      </c>
      <c r="F37" s="123" t="s">
        <v>41</v>
      </c>
      <c r="G37" s="128"/>
      <c r="H37" s="124"/>
      <c r="I37" s="124"/>
      <c r="J37" s="124"/>
      <c r="K37" s="129"/>
    </row>
    <row r="38" ht="22.8" customHeight="1" spans="1:11">
      <c r="A38" s="110" t="s">
        <v>243</v>
      </c>
      <c r="B38" s="110"/>
      <c r="C38" s="121"/>
      <c r="D38" s="122" t="s">
        <v>244</v>
      </c>
      <c r="E38" s="122" t="s">
        <v>245</v>
      </c>
      <c r="F38" s="123" t="s">
        <v>41</v>
      </c>
      <c r="G38" s="124">
        <f>G39+G41</f>
        <v>21.06</v>
      </c>
      <c r="H38" s="124">
        <f>H39+H41</f>
        <v>21.06</v>
      </c>
      <c r="I38" s="124"/>
      <c r="J38" s="124"/>
      <c r="K38" s="124"/>
    </row>
    <row r="39" ht="22.8" customHeight="1" spans="1:11">
      <c r="A39" s="110">
        <v>210</v>
      </c>
      <c r="B39" s="230" t="s">
        <v>208</v>
      </c>
      <c r="C39" s="121"/>
      <c r="D39" s="122" t="s">
        <v>387</v>
      </c>
      <c r="E39" s="122" t="s">
        <v>388</v>
      </c>
      <c r="F39" s="130">
        <f t="shared" ref="F39:F47" si="5">G39+K39</f>
        <v>10.62</v>
      </c>
      <c r="G39" s="124">
        <f t="shared" ref="G39:G47" si="6">H39+I39+J39</f>
        <v>10.62</v>
      </c>
      <c r="H39" s="124">
        <f>H40</f>
        <v>10.62</v>
      </c>
      <c r="I39" s="124"/>
      <c r="J39" s="124"/>
      <c r="K39" s="124"/>
    </row>
    <row r="40" ht="22.8" customHeight="1" spans="1:11">
      <c r="A40" s="114">
        <v>210</v>
      </c>
      <c r="B40" s="228" t="s">
        <v>208</v>
      </c>
      <c r="C40" s="125">
        <v>99</v>
      </c>
      <c r="D40" s="126" t="s">
        <v>389</v>
      </c>
      <c r="E40" s="126" t="s">
        <v>390</v>
      </c>
      <c r="F40" s="129">
        <f t="shared" si="5"/>
        <v>10.62</v>
      </c>
      <c r="G40" s="128">
        <f t="shared" si="6"/>
        <v>10.62</v>
      </c>
      <c r="H40" s="129">
        <v>10.62</v>
      </c>
      <c r="I40" s="124"/>
      <c r="J40" s="124"/>
      <c r="K40" s="124"/>
    </row>
    <row r="41" ht="22.8" customHeight="1" spans="1:11">
      <c r="A41" s="110" t="s">
        <v>243</v>
      </c>
      <c r="B41" s="112" t="s">
        <v>220</v>
      </c>
      <c r="C41" s="121"/>
      <c r="D41" s="122" t="s">
        <v>391</v>
      </c>
      <c r="E41" s="122" t="s">
        <v>392</v>
      </c>
      <c r="F41" s="130">
        <f t="shared" si="5"/>
        <v>10.44</v>
      </c>
      <c r="G41" s="124">
        <f t="shared" si="6"/>
        <v>10.44</v>
      </c>
      <c r="H41" s="124">
        <f>H42</f>
        <v>10.44</v>
      </c>
      <c r="I41" s="124"/>
      <c r="J41" s="124"/>
      <c r="K41" s="124"/>
    </row>
    <row r="42" ht="22.8" customHeight="1" spans="1:11">
      <c r="A42" s="114" t="s">
        <v>243</v>
      </c>
      <c r="B42" s="114" t="s">
        <v>220</v>
      </c>
      <c r="C42" s="125" t="s">
        <v>208</v>
      </c>
      <c r="D42" s="126" t="s">
        <v>393</v>
      </c>
      <c r="E42" s="127" t="s">
        <v>394</v>
      </c>
      <c r="F42" s="129">
        <f t="shared" si="5"/>
        <v>10.44</v>
      </c>
      <c r="G42" s="128">
        <f t="shared" si="6"/>
        <v>10.44</v>
      </c>
      <c r="H42" s="129">
        <v>10.44</v>
      </c>
      <c r="I42" s="129"/>
      <c r="J42" s="129"/>
      <c r="K42" s="129"/>
    </row>
    <row r="43" ht="22.8" customHeight="1" spans="1:11">
      <c r="A43" s="110" t="s">
        <v>243</v>
      </c>
      <c r="B43" s="112" t="s">
        <v>253</v>
      </c>
      <c r="C43" s="110"/>
      <c r="D43" s="132" t="s">
        <v>395</v>
      </c>
      <c r="E43" s="132" t="s">
        <v>396</v>
      </c>
      <c r="F43" s="133" t="s">
        <v>41</v>
      </c>
      <c r="G43" s="134"/>
      <c r="H43" s="134"/>
      <c r="I43" s="134"/>
      <c r="J43" s="134"/>
      <c r="K43" s="134"/>
    </row>
    <row r="44" ht="22.8" customHeight="1" spans="1:11">
      <c r="A44" s="114" t="s">
        <v>243</v>
      </c>
      <c r="B44" s="114" t="s">
        <v>253</v>
      </c>
      <c r="C44" s="114" t="s">
        <v>208</v>
      </c>
      <c r="D44" s="68" t="s">
        <v>397</v>
      </c>
      <c r="E44" s="95" t="s">
        <v>398</v>
      </c>
      <c r="F44" s="111" t="s">
        <v>41</v>
      </c>
      <c r="G44" s="78"/>
      <c r="H44" s="79"/>
      <c r="I44" s="79"/>
      <c r="J44" s="79"/>
      <c r="K44" s="79"/>
    </row>
    <row r="45" ht="22.8" customHeight="1" spans="1:11">
      <c r="A45" s="110" t="s">
        <v>258</v>
      </c>
      <c r="B45" s="110"/>
      <c r="C45" s="110"/>
      <c r="D45" s="63" t="s">
        <v>259</v>
      </c>
      <c r="E45" s="63" t="s">
        <v>260</v>
      </c>
      <c r="F45" s="113">
        <f t="shared" si="5"/>
        <v>17.79</v>
      </c>
      <c r="G45" s="77">
        <f t="shared" si="6"/>
        <v>17.79</v>
      </c>
      <c r="H45" s="77">
        <f>H46</f>
        <v>17.79</v>
      </c>
      <c r="I45" s="77"/>
      <c r="J45" s="77"/>
      <c r="K45" s="77"/>
    </row>
    <row r="46" ht="22.8" customHeight="1" spans="1:11">
      <c r="A46" s="110" t="s">
        <v>258</v>
      </c>
      <c r="B46" s="112" t="s">
        <v>193</v>
      </c>
      <c r="C46" s="110"/>
      <c r="D46" s="63" t="s">
        <v>399</v>
      </c>
      <c r="E46" s="63" t="s">
        <v>400</v>
      </c>
      <c r="F46" s="113">
        <f t="shared" si="5"/>
        <v>17.79</v>
      </c>
      <c r="G46" s="77">
        <f t="shared" si="6"/>
        <v>17.79</v>
      </c>
      <c r="H46" s="77">
        <v>17.79</v>
      </c>
      <c r="I46" s="77"/>
      <c r="J46" s="77"/>
      <c r="K46" s="77"/>
    </row>
    <row r="47" ht="22.8" customHeight="1" spans="1:11">
      <c r="A47" s="114" t="s">
        <v>258</v>
      </c>
      <c r="B47" s="114" t="s">
        <v>193</v>
      </c>
      <c r="C47" s="114" t="s">
        <v>208</v>
      </c>
      <c r="D47" s="68" t="s">
        <v>401</v>
      </c>
      <c r="E47" s="95" t="s">
        <v>402</v>
      </c>
      <c r="F47" s="79">
        <f t="shared" si="5"/>
        <v>17.79</v>
      </c>
      <c r="G47" s="78">
        <f t="shared" si="6"/>
        <v>17.79</v>
      </c>
      <c r="H47" s="79">
        <v>17.79</v>
      </c>
      <c r="I47" s="79"/>
      <c r="J47" s="79"/>
      <c r="K47" s="79"/>
    </row>
    <row r="48" ht="16.35" customHeight="1" spans="1:5">
      <c r="A48" s="12" t="s">
        <v>403</v>
      </c>
      <c r="B48" s="12"/>
      <c r="C48" s="12"/>
      <c r="D48" s="135"/>
      <c r="E48" s="135"/>
    </row>
  </sheetData>
  <mergeCells count="13">
    <mergeCell ref="A2:K2"/>
    <mergeCell ref="A3:I3"/>
    <mergeCell ref="J3:K3"/>
    <mergeCell ref="G4:J4"/>
    <mergeCell ref="H5:I5"/>
    <mergeCell ref="A48:E48"/>
    <mergeCell ref="D4:D6"/>
    <mergeCell ref="E4:E6"/>
    <mergeCell ref="F4:F6"/>
    <mergeCell ref="G5:G6"/>
    <mergeCell ref="J5:J6"/>
    <mergeCell ref="K4:K6"/>
    <mergeCell ref="A4:C5"/>
  </mergeCells>
  <printOptions horizontalCentered="1"/>
  <pageMargins left="0.275"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 </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嘻嘻嘻嘻嘻</cp:lastModifiedBy>
  <dcterms:created xsi:type="dcterms:W3CDTF">2025-08-21T00:20:00Z</dcterms:created>
  <dcterms:modified xsi:type="dcterms:W3CDTF">2025-08-25T02:37:38Z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A7E1009CBBCB449DB1C7FAE7531FF16C_12</vt:lpwstr>
  </property>
  <property fmtid="{D5CDD505-2E9C-101B-9397-08002B2CF9AE}" pid="3" name="KSOProductBuildVer">
    <vt:lpwstr>2052-11.1.0.14309</vt:lpwstr>
  </property>
</Properties>
</file>