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<sst xmlns="http://schemas.openxmlformats.org/spreadsheetml/2006/main" count="1299" uniqueCount="573">
  <si>
    <t>2025年部门预算公开表</t>
  </si>
  <si>
    <t>单位编码：</t>
  </si>
  <si>
    <t>701011</t>
  </si>
  <si>
    <t>单位名称：</t>
  </si>
  <si>
    <t>临武县楚江镇人民政府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</si>
  <si>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</si>
  <si>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</si>
  <si>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</si>
  <si>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</si>
  <si>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</si>
  <si>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</si>
  <si>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</si>
  <si>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</si>
  <si>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</si>
  <si>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</si>
  <si>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</si>
  <si>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</si>
  <si>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</si>
  <si>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</si>
  <si>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</si>
  <si>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</si>
  <si>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</si>
  <si>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</si>
  <si>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</si>
  <si>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</si>
  <si>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</si>
  <si>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</si>
  <si>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</si>
  <si>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</si>
  <si>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</si>
  <si>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</si>
  <si>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单位：701011_临武县楚江镇人民政府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</si>
  <si>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</si>
  <si>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</si>
  <si>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</si>
  <si>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</si>
  <si>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</si>
  <si>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</si>
  <si>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</si>
  <si>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</si>
  <si>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</si>
  <si>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</si>
  <si>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</si>
  <si>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</si>
  <si>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</si>
  <si>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</si>
  <si>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</si>
  <si>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</si>
  <si>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</si>
  <si>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</si>
  <si>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</si>
  <si>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</si>
  <si>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</si>
  <si>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</si>
  <si>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</si>
  <si>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</si>
  <si>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</si>
  <si>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</si>
  <si>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</si>
  <si>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</si>
  <si>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</si>
  <si>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</si>
  <si>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</si>
  <si>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</si>
  <si>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</si>
  <si>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</si>
  <si>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</si>
  <si>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</si>
  <si>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</si>
  <si>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</si>
  <si>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</si>
  <si>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</si>
  <si>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</si>
  <si>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</si>
  <si>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</si>
  <si>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</si>
  <si>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</si>
  <si>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</si>
  <si>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</si>
  <si>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</si>
  <si>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</si>
  <si>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</si>
  <si>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</si>
  <si>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</si>
  <si>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</si>
  <si>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</si>
  <si>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</si>
  <si>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</si>
  <si>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</si>
  <si>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</si>
  <si>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</si>
  <si>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</si>
  <si>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</si>
  <si>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</si>
  <si>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</si>
  <si>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</si>
  <si>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</si>
  <si>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</si>
  <si>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</si>
  <si>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</si>
  <si>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</si>
  <si>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</si>
  <si>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</si>
  <si>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</si>
  <si>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</si>
  <si>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</si>
  <si>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</si>
  <si>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</si>
  <si>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</si>
  <si>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</si>
  <si>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</si>
  <si>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</si>
  <si>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</si>
  <si>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</si>
  <si>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</si>
  <si>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</si>
  <si>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</si>
  <si>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</si>
  <si>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</si>
  <si>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</si>
  <si>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</si>
  <si>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</si>
  <si>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</si>
  <si>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</si>
  <si>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</si>
  <si>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</si>
  <si>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</si>
  <si>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</si>
  <si>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</si>
  <si>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</si>
  <si>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</si>
  <si>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</si>
  <si>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</si>
  <si>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</si>
  <si>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</si>
  <si>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</si>
  <si>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</si>
  <si>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</si>
  <si>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</si>
  <si>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</si>
  <si>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</si>
  <si>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</si>
  <si>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</si>
  <si>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</si>
  <si>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</si>
  <si>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</si>
  <si>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</si>
  <si>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</si>
  <si>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</si>
  <si>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</si>
  <si>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</si>
  <si>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</si>
  <si>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</si>
  <si>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</si>
  <si>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</si>
  <si>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乡财局</t>
  </si>
  <si>
    <t xml:space="preserve">  701011</t>
  </si>
  <si>
    <t xml:space="preserve">  临武县楚江镇人民政府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</si>
  <si>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</si>
  <si>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</si>
  <si>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</si>
  <si>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</si>
  <si>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</si>
  <si>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</si>
  <si>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</si>
  <si>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</si>
  <si>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</si>
  <si>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</si>
  <si>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</si>
  <si>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</si>
  <si>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临武县楚江镇人民政府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</si>
  <si>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</si>
  <si>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</si>
  <si>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</si>
  <si>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</si>
  <si>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</si>
  <si>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</si>
  <si>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</si>
  <si>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</si>
  <si>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</si>
  <si>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</si>
  <si>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</si>
  <si>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</si>
  <si>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</si>
  <si>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</si>
  <si>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</si>
  <si>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</si>
  <si>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</si>
  <si>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>02</t>
  </si>
  <si>
    <t xml:space="preserve">      2082702</t>
  </si>
  <si>
    <t xml:space="preserve">      财政对工伤保险基金的补助</t>
  </si>
  <si>
    <t>01</t>
  </si>
  <si>
    <t xml:space="preserve">    财政对失业保险基金的补助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</si>
  <si>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</si>
  <si>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</si>
  <si>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</si>
  <si>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</si>
  <si>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</si>
  <si>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</si>
  <si>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</si>
  <si>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</si>
  <si>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</si>
  <si>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</si>
  <si>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</si>
  <si>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</si>
  <si>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</si>
  <si>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</si>
  <si>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 xml:space="preserve">     21305</t>
  </si>
  <si>
    <t xml:space="preserve">     巩固拓展脱贫攻坚成果衔接乡村振兴</t>
  </si>
  <si>
    <t xml:space="preserve">      2130505</t>
  </si>
  <si>
    <t xml:space="preserve">      生产发展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</si>
  <si>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</si>
  <si>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</si>
  <si>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</si>
  <si>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</si>
  <si>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</si>
  <si>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</si>
  <si>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</si>
  <si>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</si>
  <si>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</si>
  <si>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</si>
  <si>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</si>
  <si>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</si>
  <si>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>04</t>
  </si>
  <si>
    <t xml:space="preserve">      2240104</t>
  </si>
  <si>
    <t xml:space="preserve">  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</si>
  <si>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</si>
  <si>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</si>
  <si>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</si>
  <si>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</si>
  <si>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</si>
  <si>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</si>
  <si>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</si>
  <si>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</si>
  <si>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</si>
  <si>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</si>
  <si>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</si>
  <si>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</si>
  <si>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</si>
  <si>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</si>
  <si>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</si>
  <si>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</si>
  <si>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</si>
  <si>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</si>
  <si>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701011</t>
  </si>
  <si>
    <t xml:space="preserve">    机关事业单位基本养老保险缴费支出</t>
  </si>
  <si>
    <t xml:space="preserve">    其他残疾人事业支出</t>
  </si>
  <si>
    <t xml:space="preserve">    财政对工伤保险基金的补助</t>
  </si>
  <si>
    <t xml:space="preserve">    行政单位医疗</t>
  </si>
  <si>
    <t xml:space="preserve">    行政运行</t>
  </si>
  <si>
    <t xml:space="preserve">    生产发展</t>
  </si>
  <si>
    <t xml:space="preserve">    住房公积金</t>
  </si>
  <si>
    <t xml:space="preserve">    灾害风险防治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</si>
  <si>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</si>
  <si>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</si>
  <si>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</si>
  <si>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</si>
  <si>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</si>
  <si>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</si>
  <si>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</si>
  <si>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</si>
  <si>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</si>
  <si>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</si>
  <si>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</si>
  <si>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</si>
  <si>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</si>
  <si>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</si>
  <si>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</si>
  <si>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</si>
  <si>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</si>
  <si>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</si>
  <si>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</si>
  <si>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</si>
  <si>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</si>
  <si>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</si>
  <si>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</si>
  <si>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</si>
  <si>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</si>
  <si>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</si>
  <si>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</si>
  <si>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</si>
  <si>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</si>
  <si>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</si>
  <si>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</si>
  <si>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</si>
  <si>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</si>
  <si>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</si>
  <si>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</si>
  <si>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</si>
  <si>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</si>
  <si>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</si>
  <si>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</si>
  <si>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</si>
  <si>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</si>
  <si>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</si>
  <si>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</si>
  <si>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</si>
  <si>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</si>
  <si>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21305</t>
  </si>
  <si>
    <t xml:space="preserve">    巩固拓展脱贫攻坚成果衔接乡村振兴</t>
  </si>
  <si>
    <t xml:space="preserve">     2130505</t>
  </si>
  <si>
    <t xml:space="preserve">     生产发展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</si>
  <si>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</si>
  <si>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</si>
  <si>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</si>
  <si>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</si>
  <si>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</si>
  <si>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</si>
  <si>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2240104</t>
  </si>
  <si>
    <t xml:space="preserve">     灾害风险防治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</si>
  <si>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</si>
  <si>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</si>
  <si>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</si>
  <si>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</si>
  <si>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</si>
  <si>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</si>
  <si>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</si>
  <si>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</si>
  <si>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</si>
  <si>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</si>
  <si>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</si>
  <si>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</si>
  <si>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</si>
  <si>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</si>
  <si>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</si>
  <si>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</si>
  <si>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</si>
  <si>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>伙食补助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</si>
  <si>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</si>
  <si>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</si>
  <si>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</si>
  <si>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</si>
  <si>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</si>
  <si>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</si>
  <si>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</si>
  <si>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</si>
  <si>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</si>
  <si>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</si>
  <si>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</si>
  <si>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</si>
  <si>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</si>
  <si>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</si>
  <si>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</si>
  <si>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</si>
  <si>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</si>
  <si>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</si>
  <si>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</si>
  <si>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</si>
  <si>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</si>
  <si>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</si>
  <si>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</si>
  <si>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</si>
  <si>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</si>
  <si>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</si>
  <si>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</si>
  <si>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</si>
  <si>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</si>
  <si>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</si>
  <si>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</si>
  <si>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</si>
  <si>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30218</t>
  </si>
  <si>
    <t xml:space="preserve">  专用材料费</t>
  </si>
  <si>
    <t xml:space="preserve">  30231</t>
  </si>
  <si>
    <t xml:space="preserve">  公务用车运行维护费</t>
  </si>
  <si>
    <t xml:space="preserve">  30205</t>
  </si>
  <si>
    <t xml:space="preserve">  水费</t>
  </si>
  <si>
    <t>社会保障和就业支出</t>
  </si>
  <si>
    <t>残疾人事业</t>
  </si>
  <si>
    <t>其他残疾人事业支出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</si>
  <si>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</si>
  <si>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</si>
  <si>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</si>
  <si>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</si>
  <si>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</si>
  <si>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</si>
  <si>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</si>
  <si>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</si>
  <si>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</si>
  <si>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</si>
  <si>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</si>
  <si>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</si>
  <si>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</si>
  <si>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</si>
  <si>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</si>
  <si>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</si>
  <si>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</si>
  <si>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</si>
  <si>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</si>
  <si>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</si>
  <si>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</si>
  <si>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</si>
  <si>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</si>
  <si>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</si>
  <si>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</si>
  <si>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</si>
  <si>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</si>
  <si>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</si>
  <si>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</si>
  <si>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</si>
  <si>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</si>
  <si>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</si>
  <si>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</si>
  <si>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</si>
  <si>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</si>
  <si>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</si>
  <si>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</si>
  <si>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</si>
  <si>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</si>
  <si>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</si>
  <si>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</si>
  <si>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</si>
  <si>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</si>
  <si>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</si>
  <si>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</si>
  <si>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</si>
  <si>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</si>
  <si>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</si>
  <si>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</si>
  <si>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</si>
  <si>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</si>
  <si>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</si>
  <si>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</si>
  <si>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</si>
  <si>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</si>
  <si>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</si>
  <si>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</si>
  <si>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</si>
  <si>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</si>
  <si>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</si>
  <si>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</si>
  <si>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</si>
  <si>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</si>
  <si>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</si>
  <si>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</si>
  <si>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</si>
  <si>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</si>
  <si>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</si>
  <si>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</si>
  <si>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</si>
  <si>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</si>
  <si>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</si>
  <si>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</si>
  <si>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</si>
  <si>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</si>
  <si>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</si>
  <si>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</si>
  <si>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</si>
  <si>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</si>
  <si>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</si>
  <si>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</si>
  <si>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</si>
  <si>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</si>
  <si>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</si>
  <si>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</si>
  <si>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</si>
  <si>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</si>
  <si>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</si>
  <si>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</si>
  <si>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</si>
  <si>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</si>
  <si>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</si>
  <si>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</si>
  <si>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</si>
  <si>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</si>
  <si>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</si>
  <si>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</si>
  <si>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</si>
  <si>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</si>
  <si>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</si>
  <si>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</si>
  <si>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701011</t>
  </si>
  <si>
    <t xml:space="preserve">   预安残疾人保障金</t>
  </si>
  <si>
    <t xml:space="preserve">   预安楚江镇安全维稳专项经费</t>
  </si>
  <si>
    <t xml:space="preserve">   预安楚江镇乡村振兴专项经费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</si>
  <si>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</si>
  <si>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</si>
  <si>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</si>
  <si>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</si>
  <si>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</si>
  <si>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</si>
  <si>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</si>
  <si>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</si>
  <si>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</si>
  <si>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</si>
  <si>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</si>
  <si>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</si>
  <si>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</si>
  <si>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</si>
  <si>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预安残疾人保障金</t>
  </si>
  <si>
    <t>预安残疾人保障金</t>
  </si>
  <si>
    <t>成本指标</t>
  </si>
  <si>
    <t>经济成本指标</t>
  </si>
  <si>
    <t>残疾人康复训练补助</t>
  </si>
  <si>
    <t>1.8</t>
  </si>
  <si>
    <t>每人补助金额</t>
  </si>
  <si>
    <t>万元</t>
  </si>
  <si>
    <t>=</t>
  </si>
  <si>
    <t>社会成本指标</t>
  </si>
  <si>
    <t>生态环境成本指标</t>
  </si>
  <si>
    <t>产出指标</t>
  </si>
  <si>
    <t>数量指标</t>
  </si>
  <si>
    <t>残疾人康复服务率</t>
  </si>
  <si>
    <t>85</t>
  </si>
  <si>
    <t>完成达标率</t>
  </si>
  <si>
    <t>%</t>
  </si>
  <si>
    <t>≥</t>
  </si>
  <si>
    <t>质量指标</t>
  </si>
  <si>
    <t>残疾人康复服务有限率</t>
  </si>
  <si>
    <t>95</t>
  </si>
  <si>
    <t>时效指标</t>
  </si>
  <si>
    <t>项目计划在2025年底前完成</t>
  </si>
  <si>
    <t>100</t>
  </si>
  <si>
    <t xml:space="preserve">效益指标 </t>
  </si>
  <si>
    <t>经济效益指标</t>
  </si>
  <si>
    <t>社会效益指标</t>
  </si>
  <si>
    <t>残疾人就业能力，拓宽残疾人就业渠道</t>
  </si>
  <si>
    <t>有所提升</t>
  </si>
  <si>
    <t>定性</t>
  </si>
  <si>
    <t>生态效益指标</t>
  </si>
  <si>
    <t>可持续影响指标</t>
  </si>
  <si>
    <t>满意度指标</t>
  </si>
  <si>
    <t>服务对象满意度指标</t>
  </si>
  <si>
    <t xml:space="preserve">  预安楚江镇安全维稳专项经费</t>
  </si>
  <si>
    <t>安全生产工作持续提升
1、安全维稳年度巡查次数不低于120次
2、巡查质量频次均双达标
3、实际安全生产维稳年度收入80万
4、保障辖区企业生产安全，实现企业满意度达95%</t>
  </si>
  <si>
    <t>安全生产维稳投入成本</t>
  </si>
  <si>
    <t>80</t>
  </si>
  <si>
    <t>10</t>
  </si>
  <si>
    <t>安全维稳巡查</t>
  </si>
  <si>
    <t>120</t>
  </si>
  <si>
    <t>巡查频次</t>
  </si>
  <si>
    <t>次</t>
  </si>
  <si>
    <t>巡查质量达标</t>
  </si>
  <si>
    <t>巡查质量</t>
  </si>
  <si>
    <t>年度巡查完成率</t>
  </si>
  <si>
    <t>90</t>
  </si>
  <si>
    <t>巡查完成率</t>
  </si>
  <si>
    <t>安全维稳收入</t>
  </si>
  <si>
    <t>安全生产保障企业个数</t>
  </si>
  <si>
    <t>5</t>
  </si>
  <si>
    <t>个</t>
  </si>
  <si>
    <t>企业满意度</t>
  </si>
  <si>
    <t xml:space="preserve">  预安楚江镇乡村振兴专项经费</t>
  </si>
  <si>
    <t>1、发展乡村振兴示范点2个
2、保障项目质量年度内完成
3、实现乡村振兴年度经济收入70万元
4、带动劳动力就业人数280人，满意度95%</t>
  </si>
  <si>
    <t>乡村振兴投入成本</t>
  </si>
  <si>
    <t>70</t>
  </si>
  <si>
    <t>投入成本</t>
  </si>
  <si>
    <t>年度发张个数</t>
  </si>
  <si>
    <t>1</t>
  </si>
  <si>
    <t>经济发展</t>
  </si>
  <si>
    <t>乡村振兴项目质量</t>
  </si>
  <si>
    <t>60</t>
  </si>
  <si>
    <t>项目质量</t>
  </si>
  <si>
    <t>乡村振兴经发展时限</t>
  </si>
  <si>
    <t>发展时限</t>
  </si>
  <si>
    <t>年</t>
  </si>
  <si>
    <t>乡村振兴经济收入</t>
  </si>
  <si>
    <t>经济收入</t>
  </si>
  <si>
    <t>带动就业人数</t>
  </si>
  <si>
    <t>280</t>
  </si>
  <si>
    <t>就业人数</t>
  </si>
  <si>
    <t>人数</t>
  </si>
  <si>
    <t>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</si>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</sst>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3" sqref="G13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3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pane ySplit="5" topLeftCell="A6" activePane="bottomLeft" state="frozen"/>
      <selection/>
      <selection pane="bottomLeft" activeCell="D10" sqref="D10:D14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311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9" t="s">
        <v>31</v>
      </c>
      <c r="B3" s="29"/>
      <c r="C3" s="29"/>
      <c r="D3" s="29"/>
      <c r="E3" s="30" t="s">
        <v>312</v>
      </c>
    </row>
    <row r="4" ht="38.8" customHeight="1" spans="1:5">
      <c r="A4" s="4" t="s">
        <v>313</v>
      </c>
      <c r="B4" s="4"/>
      <c r="C4" s="4" t="s">
        <v>314</v>
      </c>
      <c r="D4" s="4"/>
      <c r="E4" s="4"/>
    </row>
    <row r="5" ht="22.8" customHeight="1" spans="1:5">
      <c r="A5" s="4" t="s">
        <v>315</v>
      </c>
      <c r="B5" s="4" t="s">
        <v>161</v>
      </c>
      <c r="C5" s="4" t="s">
        <v>136</v>
      </c>
      <c r="D5" s="4" t="s">
        <v>276</v>
      </c>
      <c r="E5" s="4" t="s">
        <v>277</v>
      </c>
    </row>
    <row r="6" ht="26.45" customHeight="1" spans="1:5">
      <c r="A6" s="12" t="s">
        <v>316</v>
      </c>
      <c r="B6" s="12" t="s">
        <v>255</v>
      </c>
      <c r="C6" s="31">
        <f t="shared" ref="C6:C16" si="0">D6</f>
        <v>498.18</v>
      </c>
      <c r="D6" s="31">
        <f>SUM(D7:D16)</f>
        <v>498.18</v>
      </c>
      <c r="E6" s="31"/>
    </row>
    <row r="7" ht="26.45" customHeight="1" spans="1:5">
      <c r="A7" s="32" t="s">
        <v>317</v>
      </c>
      <c r="B7" s="32" t="s">
        <v>318</v>
      </c>
      <c r="C7" s="33">
        <f t="shared" si="0"/>
        <v>41.69</v>
      </c>
      <c r="D7" s="33">
        <f>'7一般公共预算支出表'!H12</f>
        <v>41.69</v>
      </c>
      <c r="E7" s="33"/>
    </row>
    <row r="8" ht="26.45" customHeight="1" spans="1:5">
      <c r="A8" s="32" t="s">
        <v>319</v>
      </c>
      <c r="B8" s="32" t="s">
        <v>320</v>
      </c>
      <c r="C8" s="33">
        <f t="shared" si="0"/>
        <v>4.17</v>
      </c>
      <c r="D8" s="33">
        <f>'7一般公共预算支出表'!H15</f>
        <v>4.17</v>
      </c>
      <c r="E8" s="33"/>
    </row>
    <row r="9" ht="26.45" customHeight="1" spans="1:5">
      <c r="A9" s="32" t="s">
        <v>321</v>
      </c>
      <c r="B9" s="32" t="s">
        <v>322</v>
      </c>
      <c r="C9" s="33">
        <f t="shared" si="0"/>
        <v>22.15</v>
      </c>
      <c r="D9" s="33">
        <f>'7一般公共预算支出表'!H19</f>
        <v>22.15</v>
      </c>
      <c r="E9" s="33"/>
    </row>
    <row r="10" ht="26.45" customHeight="1" spans="1:5">
      <c r="A10" s="32" t="s">
        <v>323</v>
      </c>
      <c r="B10" s="32" t="s">
        <v>324</v>
      </c>
      <c r="C10" s="33">
        <f t="shared" si="0"/>
        <v>160.55</v>
      </c>
      <c r="D10" s="33">
        <v>160.55</v>
      </c>
      <c r="E10" s="33"/>
    </row>
    <row r="11" ht="26.45" customHeight="1" spans="1:5">
      <c r="A11" s="32" t="s">
        <v>325</v>
      </c>
      <c r="B11" s="32" t="s">
        <v>326</v>
      </c>
      <c r="C11" s="33">
        <f t="shared" si="0"/>
        <v>70.43</v>
      </c>
      <c r="D11" s="33">
        <v>70.43</v>
      </c>
      <c r="E11" s="33"/>
    </row>
    <row r="12" ht="26.45" customHeight="1" spans="1:5">
      <c r="A12" s="32">
        <v>30106</v>
      </c>
      <c r="B12" s="32" t="s">
        <v>327</v>
      </c>
      <c r="C12" s="33">
        <f t="shared" si="0"/>
        <v>14.76</v>
      </c>
      <c r="D12" s="33">
        <v>14.76</v>
      </c>
      <c r="E12" s="33"/>
    </row>
    <row r="13" ht="26.45" customHeight="1" spans="1:5">
      <c r="A13" s="32" t="s">
        <v>328</v>
      </c>
      <c r="B13" s="32" t="s">
        <v>329</v>
      </c>
      <c r="C13" s="33">
        <f t="shared" si="0"/>
        <v>48.53</v>
      </c>
      <c r="D13" s="33">
        <v>48.53</v>
      </c>
      <c r="E13" s="33"/>
    </row>
    <row r="14" ht="26.45" customHeight="1" spans="1:5">
      <c r="A14" s="32" t="s">
        <v>330</v>
      </c>
      <c r="B14" s="32" t="s">
        <v>331</v>
      </c>
      <c r="C14" s="33">
        <f t="shared" si="0"/>
        <v>12.98</v>
      </c>
      <c r="D14" s="33">
        <v>12.98</v>
      </c>
      <c r="E14" s="33"/>
    </row>
    <row r="15" ht="26.45" customHeight="1" spans="1:5">
      <c r="A15" s="32" t="s">
        <v>332</v>
      </c>
      <c r="B15" s="32" t="s">
        <v>333</v>
      </c>
      <c r="C15" s="33">
        <f t="shared" si="0"/>
        <v>84.27</v>
      </c>
      <c r="D15" s="33">
        <v>84.27</v>
      </c>
      <c r="E15" s="33"/>
    </row>
    <row r="16" ht="26.45" customHeight="1" spans="1:5">
      <c r="A16" s="32" t="s">
        <v>334</v>
      </c>
      <c r="B16" s="32" t="s">
        <v>335</v>
      </c>
      <c r="C16" s="33">
        <f t="shared" si="0"/>
        <v>38.65</v>
      </c>
      <c r="D16" s="33">
        <v>38.65</v>
      </c>
      <c r="E16" s="33"/>
    </row>
    <row r="17" ht="26.45" customHeight="1" spans="1:5">
      <c r="A17" s="12" t="s">
        <v>336</v>
      </c>
      <c r="B17" s="12" t="s">
        <v>337</v>
      </c>
      <c r="C17" s="31">
        <f>SUM(C18:C31)</f>
        <v>80.18</v>
      </c>
      <c r="D17" s="31"/>
      <c r="E17" s="31">
        <f>SUM(E18:E31)</f>
        <v>80.18</v>
      </c>
    </row>
    <row r="18" ht="26.45" customHeight="1" spans="1:5">
      <c r="A18" s="32" t="s">
        <v>338</v>
      </c>
      <c r="B18" s="32" t="s">
        <v>339</v>
      </c>
      <c r="C18" s="33">
        <f>E18</f>
        <v>16.8</v>
      </c>
      <c r="D18" s="33"/>
      <c r="E18" s="33">
        <v>16.8</v>
      </c>
    </row>
    <row r="19" ht="26.45" customHeight="1" spans="1:5">
      <c r="A19" s="32" t="s">
        <v>340</v>
      </c>
      <c r="B19" s="32" t="s">
        <v>341</v>
      </c>
      <c r="C19" s="33">
        <f t="shared" ref="C19:C34" si="1">E19</f>
        <v>7</v>
      </c>
      <c r="D19" s="33"/>
      <c r="E19" s="33">
        <v>7</v>
      </c>
    </row>
    <row r="20" ht="26.45" customHeight="1" spans="1:5">
      <c r="A20" s="32" t="s">
        <v>342</v>
      </c>
      <c r="B20" s="32" t="s">
        <v>343</v>
      </c>
      <c r="C20" s="33">
        <f t="shared" si="1"/>
        <v>1</v>
      </c>
      <c r="D20" s="33"/>
      <c r="E20" s="33">
        <v>1</v>
      </c>
    </row>
    <row r="21" ht="26.45" customHeight="1" spans="1:5">
      <c r="A21" s="32" t="s">
        <v>344</v>
      </c>
      <c r="B21" s="32" t="s">
        <v>345</v>
      </c>
      <c r="C21" s="33">
        <f t="shared" si="1"/>
        <v>12.53</v>
      </c>
      <c r="D21" s="33"/>
      <c r="E21" s="33">
        <v>12.53</v>
      </c>
    </row>
    <row r="22" ht="26.45" customHeight="1" spans="1:5">
      <c r="A22" s="32" t="s">
        <v>346</v>
      </c>
      <c r="B22" s="32" t="s">
        <v>347</v>
      </c>
      <c r="C22" s="33">
        <f t="shared" si="1"/>
        <v>16.2</v>
      </c>
      <c r="D22" s="33"/>
      <c r="E22" s="33">
        <v>16.2</v>
      </c>
    </row>
    <row r="23" ht="26.45" customHeight="1" spans="1:5">
      <c r="A23" s="32" t="s">
        <v>348</v>
      </c>
      <c r="B23" s="32" t="s">
        <v>349</v>
      </c>
      <c r="C23" s="33">
        <f t="shared" si="1"/>
        <v>9</v>
      </c>
      <c r="D23" s="33"/>
      <c r="E23" s="33">
        <v>9</v>
      </c>
    </row>
    <row r="24" ht="26.45" customHeight="1" spans="1:5">
      <c r="A24" s="32" t="s">
        <v>350</v>
      </c>
      <c r="B24" s="32" t="s">
        <v>351</v>
      </c>
      <c r="C24" s="33">
        <f t="shared" si="1"/>
        <v>2</v>
      </c>
      <c r="D24" s="33"/>
      <c r="E24" s="33">
        <v>2</v>
      </c>
    </row>
    <row r="25" ht="26.45" customHeight="1" spans="1:5">
      <c r="A25" s="32" t="s">
        <v>352</v>
      </c>
      <c r="B25" s="32" t="s">
        <v>353</v>
      </c>
      <c r="C25" s="33">
        <f t="shared" si="1"/>
        <v>3</v>
      </c>
      <c r="D25" s="33"/>
      <c r="E25" s="33">
        <v>3</v>
      </c>
    </row>
    <row r="26" ht="26.45" customHeight="1" spans="1:5">
      <c r="A26" s="32" t="s">
        <v>354</v>
      </c>
      <c r="B26" s="32" t="s">
        <v>355</v>
      </c>
      <c r="C26" s="33">
        <f t="shared" si="1"/>
        <v>1</v>
      </c>
      <c r="D26" s="33"/>
      <c r="E26" s="33">
        <v>1</v>
      </c>
    </row>
    <row r="27" ht="26.45" customHeight="1" spans="1:5">
      <c r="A27" s="32" t="s">
        <v>356</v>
      </c>
      <c r="B27" s="32" t="s">
        <v>357</v>
      </c>
      <c r="C27" s="33">
        <f t="shared" si="1"/>
        <v>2.65</v>
      </c>
      <c r="D27" s="33"/>
      <c r="E27" s="33">
        <v>2.65</v>
      </c>
    </row>
    <row r="28" ht="26.45" customHeight="1" spans="1:5">
      <c r="A28" s="32" t="s">
        <v>358</v>
      </c>
      <c r="B28" s="32" t="s">
        <v>359</v>
      </c>
      <c r="C28" s="33">
        <f t="shared" si="1"/>
        <v>1</v>
      </c>
      <c r="D28" s="33"/>
      <c r="E28" s="33">
        <v>1</v>
      </c>
    </row>
    <row r="29" ht="26.45" customHeight="1" spans="1:5">
      <c r="A29" s="32" t="s">
        <v>360</v>
      </c>
      <c r="B29" s="32" t="s">
        <v>361</v>
      </c>
      <c r="C29" s="33">
        <f t="shared" si="1"/>
        <v>4</v>
      </c>
      <c r="D29" s="33"/>
      <c r="E29" s="33">
        <v>4</v>
      </c>
    </row>
    <row r="30" ht="26.45" customHeight="1" spans="1:5">
      <c r="A30" s="32" t="s">
        <v>362</v>
      </c>
      <c r="B30" s="32" t="s">
        <v>363</v>
      </c>
      <c r="C30" s="33">
        <f t="shared" si="1"/>
        <v>3</v>
      </c>
      <c r="D30" s="33"/>
      <c r="E30" s="33">
        <v>3</v>
      </c>
    </row>
    <row r="31" ht="26.45" customHeight="1" spans="1:5">
      <c r="A31" s="32" t="s">
        <v>364</v>
      </c>
      <c r="B31" s="32" t="s">
        <v>365</v>
      </c>
      <c r="C31" s="33">
        <f t="shared" si="1"/>
        <v>1</v>
      </c>
      <c r="D31" s="33"/>
      <c r="E31" s="33">
        <v>1</v>
      </c>
    </row>
    <row r="32" ht="26.45" customHeight="1" spans="1:5">
      <c r="A32" s="32">
        <v>208</v>
      </c>
      <c r="B32" s="32" t="s">
        <v>366</v>
      </c>
      <c r="C32" s="33">
        <f t="shared" si="1"/>
        <v>3.6</v>
      </c>
      <c r="D32" s="33"/>
      <c r="E32" s="33">
        <v>3.6</v>
      </c>
    </row>
    <row r="33" ht="26.45" customHeight="1" spans="1:5">
      <c r="A33" s="32">
        <v>20811</v>
      </c>
      <c r="B33" s="32" t="s">
        <v>367</v>
      </c>
      <c r="C33" s="33">
        <f t="shared" si="1"/>
        <v>3.6</v>
      </c>
      <c r="D33" s="33"/>
      <c r="E33" s="33">
        <v>3.6</v>
      </c>
    </row>
    <row r="34" ht="26.45" customHeight="1" spans="1:5">
      <c r="A34" s="32">
        <v>2081199</v>
      </c>
      <c r="B34" s="32" t="s">
        <v>368</v>
      </c>
      <c r="C34" s="33">
        <f t="shared" si="1"/>
        <v>3.6</v>
      </c>
      <c r="D34" s="33"/>
      <c r="E34" s="33">
        <f>E33</f>
        <v>3.6</v>
      </c>
    </row>
    <row r="35" ht="22.8" customHeight="1" spans="1:5">
      <c r="A35" s="18" t="s">
        <v>136</v>
      </c>
      <c r="B35" s="18"/>
      <c r="C35" s="31">
        <f>C6+C17+C32</f>
        <v>581.96</v>
      </c>
      <c r="D35" s="31">
        <f>D6+D17</f>
        <v>498.18</v>
      </c>
      <c r="E35" s="31">
        <f>E6+E17+E32</f>
        <v>83.78</v>
      </c>
    </row>
    <row r="36" ht="16.35" customHeight="1" spans="1:5">
      <c r="A36" s="7" t="s">
        <v>310</v>
      </c>
      <c r="B36" s="7"/>
      <c r="C36" s="7"/>
      <c r="D36" s="7"/>
      <c r="E36" s="7"/>
    </row>
  </sheetData>
  <mergeCells count="6">
    <mergeCell ref="A2:E2"/>
    <mergeCell ref="A3:D3"/>
    <mergeCell ref="A4:B4"/>
    <mergeCell ref="C4:E4"/>
    <mergeCell ref="A35:B35"/>
    <mergeCell ref="A36:B36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6" sqref="F6:K6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369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227</v>
      </c>
      <c r="E4" s="4" t="s">
        <v>228</v>
      </c>
      <c r="F4" s="4" t="s">
        <v>254</v>
      </c>
      <c r="G4" s="4" t="s">
        <v>230</v>
      </c>
      <c r="H4" s="4"/>
      <c r="I4" s="4"/>
      <c r="J4" s="4"/>
      <c r="K4" s="4"/>
      <c r="L4" s="4" t="s">
        <v>234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136</v>
      </c>
      <c r="M5" s="4" t="s">
        <v>255</v>
      </c>
      <c r="N5" s="4" t="s">
        <v>374</v>
      </c>
    </row>
    <row r="6" ht="22.8" customHeight="1" spans="1:14">
      <c r="A6" s="14"/>
      <c r="B6" s="14"/>
      <c r="C6" s="14"/>
      <c r="D6" s="14"/>
      <c r="E6" s="14" t="s">
        <v>136</v>
      </c>
      <c r="F6" s="27">
        <f t="shared" ref="F6:K6" si="0">F7</f>
        <v>498.18</v>
      </c>
      <c r="G6" s="27">
        <f t="shared" si="0"/>
        <v>498.18</v>
      </c>
      <c r="H6" s="27">
        <f t="shared" si="0"/>
        <v>307.25</v>
      </c>
      <c r="I6" s="27">
        <f t="shared" si="0"/>
        <v>66.19</v>
      </c>
      <c r="J6" s="27">
        <f t="shared" si="0"/>
        <v>38.65</v>
      </c>
      <c r="K6" s="27">
        <f t="shared" si="0"/>
        <v>84.27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f t="shared" ref="F7:K7" si="1">F8</f>
        <v>498.18</v>
      </c>
      <c r="G7" s="27">
        <f t="shared" si="1"/>
        <v>498.18</v>
      </c>
      <c r="H7" s="27">
        <f t="shared" si="1"/>
        <v>307.25</v>
      </c>
      <c r="I7" s="27">
        <f t="shared" si="1"/>
        <v>66.19</v>
      </c>
      <c r="J7" s="27">
        <f t="shared" si="1"/>
        <v>38.65</v>
      </c>
      <c r="K7" s="27">
        <f t="shared" si="1"/>
        <v>84.27</v>
      </c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f t="shared" ref="F8:K8" si="2">SUM(F9:F14)</f>
        <v>498.18</v>
      </c>
      <c r="G8" s="27">
        <f t="shared" si="2"/>
        <v>498.18</v>
      </c>
      <c r="H8" s="27">
        <f t="shared" si="2"/>
        <v>307.25</v>
      </c>
      <c r="I8" s="27">
        <f t="shared" si="2"/>
        <v>66.19</v>
      </c>
      <c r="J8" s="27">
        <f t="shared" si="2"/>
        <v>38.65</v>
      </c>
      <c r="K8" s="27">
        <f t="shared" si="2"/>
        <v>84.27</v>
      </c>
      <c r="L8" s="27"/>
      <c r="M8" s="27"/>
      <c r="N8" s="27"/>
    </row>
    <row r="9" ht="22.8" customHeight="1" spans="1:14">
      <c r="A9" s="23" t="s">
        <v>171</v>
      </c>
      <c r="B9" s="23" t="s">
        <v>174</v>
      </c>
      <c r="C9" s="23" t="s">
        <v>174</v>
      </c>
      <c r="D9" s="19" t="s">
        <v>244</v>
      </c>
      <c r="E9" s="5" t="s">
        <v>245</v>
      </c>
      <c r="F9" s="6">
        <f t="shared" ref="F9:F14" si="3">G9</f>
        <v>41.69</v>
      </c>
      <c r="G9" s="6">
        <f>SUM(H9:K9)</f>
        <v>41.69</v>
      </c>
      <c r="H9" s="21"/>
      <c r="I9" s="21">
        <f>'8一般公共预算基本支出表'!D7</f>
        <v>41.69</v>
      </c>
      <c r="J9" s="21"/>
      <c r="K9" s="21"/>
      <c r="L9" s="6"/>
      <c r="M9" s="21"/>
      <c r="N9" s="21"/>
    </row>
    <row r="10" customFormat="1" ht="22.8" customHeight="1" spans="1:20">
      <c r="A10" s="23">
        <v>208</v>
      </c>
      <c r="B10" s="23">
        <v>27</v>
      </c>
      <c r="C10" s="28" t="s">
        <v>191</v>
      </c>
      <c r="D10" s="23">
        <v>701011</v>
      </c>
      <c r="E10" s="24" t="s">
        <v>192</v>
      </c>
      <c r="F10" s="25">
        <f t="shared" si="3"/>
        <v>1.82</v>
      </c>
      <c r="G10" s="25">
        <v>1.82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14">
      <c r="A11" s="23" t="s">
        <v>171</v>
      </c>
      <c r="B11" s="23" t="s">
        <v>185</v>
      </c>
      <c r="C11" s="23" t="s">
        <v>188</v>
      </c>
      <c r="D11" s="19" t="s">
        <v>244</v>
      </c>
      <c r="E11" s="5" t="s">
        <v>247</v>
      </c>
      <c r="F11" s="6">
        <f t="shared" si="3"/>
        <v>2.35</v>
      </c>
      <c r="G11" s="6">
        <f>SUM(H11:K11)</f>
        <v>2.35</v>
      </c>
      <c r="H11" s="21"/>
      <c r="I11" s="21">
        <f>'7一般公共预算支出表'!H16</f>
        <v>2.35</v>
      </c>
      <c r="J11" s="21"/>
      <c r="K11" s="21"/>
      <c r="L11" s="6"/>
      <c r="M11" s="21"/>
      <c r="N11" s="21"/>
    </row>
    <row r="12" ht="22.8" customHeight="1" spans="1:14">
      <c r="A12" s="23" t="s">
        <v>193</v>
      </c>
      <c r="B12" s="23" t="s">
        <v>179</v>
      </c>
      <c r="C12" s="23" t="s">
        <v>191</v>
      </c>
      <c r="D12" s="19" t="s">
        <v>244</v>
      </c>
      <c r="E12" s="5" t="s">
        <v>248</v>
      </c>
      <c r="F12" s="6">
        <f t="shared" si="3"/>
        <v>22.15</v>
      </c>
      <c r="G12" s="6">
        <f>SUM(H12:K12)</f>
        <v>22.15</v>
      </c>
      <c r="H12" s="21"/>
      <c r="I12" s="21">
        <f>'8一般公共预算基本支出表'!D9</f>
        <v>22.15</v>
      </c>
      <c r="J12" s="21"/>
      <c r="K12" s="21"/>
      <c r="L12" s="6"/>
      <c r="M12" s="21"/>
      <c r="N12" s="21"/>
    </row>
    <row r="13" ht="22.8" customHeight="1" spans="1:14">
      <c r="A13" s="23" t="s">
        <v>200</v>
      </c>
      <c r="B13" s="23" t="s">
        <v>191</v>
      </c>
      <c r="C13" s="23" t="s">
        <v>191</v>
      </c>
      <c r="D13" s="19" t="s">
        <v>244</v>
      </c>
      <c r="E13" s="5" t="s">
        <v>249</v>
      </c>
      <c r="F13" s="6">
        <f t="shared" si="3"/>
        <v>391.52</v>
      </c>
      <c r="G13" s="6">
        <f>SUM(H13:K13)</f>
        <v>391.52</v>
      </c>
      <c r="H13" s="21">
        <v>307.25</v>
      </c>
      <c r="I13" s="21"/>
      <c r="J13" s="21"/>
      <c r="K13" s="21">
        <f>'8一般公共预算基本支出表'!D15</f>
        <v>84.27</v>
      </c>
      <c r="L13" s="6"/>
      <c r="M13" s="21"/>
      <c r="N13" s="21"/>
    </row>
    <row r="14" ht="22.8" customHeight="1" spans="1:14">
      <c r="A14" s="23" t="s">
        <v>211</v>
      </c>
      <c r="B14" s="23" t="s">
        <v>188</v>
      </c>
      <c r="C14" s="23" t="s">
        <v>191</v>
      </c>
      <c r="D14" s="19" t="s">
        <v>244</v>
      </c>
      <c r="E14" s="5" t="s">
        <v>251</v>
      </c>
      <c r="F14" s="6">
        <f t="shared" si="3"/>
        <v>38.65</v>
      </c>
      <c r="G14" s="6">
        <f>SUM(H14:K14)</f>
        <v>38.65</v>
      </c>
      <c r="H14" s="21"/>
      <c r="I14" s="21"/>
      <c r="J14" s="21">
        <f>'8一般公共预算基本支出表'!D16</f>
        <v>38.65</v>
      </c>
      <c r="K14" s="21"/>
      <c r="L14" s="6"/>
      <c r="M14" s="21"/>
      <c r="N14" s="21"/>
    </row>
    <row r="15" ht="16.35" customHeight="1" spans="1:5">
      <c r="A15" s="7" t="s">
        <v>310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375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227</v>
      </c>
      <c r="E4" s="4" t="s">
        <v>228</v>
      </c>
      <c r="F4" s="4" t="s">
        <v>254</v>
      </c>
      <c r="G4" s="4" t="s">
        <v>376</v>
      </c>
      <c r="H4" s="4"/>
      <c r="I4" s="4"/>
      <c r="J4" s="4"/>
      <c r="K4" s="4"/>
      <c r="L4" s="4" t="s">
        <v>377</v>
      </c>
      <c r="M4" s="4"/>
      <c r="N4" s="4"/>
      <c r="O4" s="4"/>
      <c r="P4" s="4"/>
      <c r="Q4" s="4"/>
      <c r="R4" s="4" t="s">
        <v>372</v>
      </c>
      <c r="S4" s="4" t="s">
        <v>378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379</v>
      </c>
      <c r="I5" s="4" t="s">
        <v>380</v>
      </c>
      <c r="J5" s="4" t="s">
        <v>381</v>
      </c>
      <c r="K5" s="4" t="s">
        <v>382</v>
      </c>
      <c r="L5" s="4" t="s">
        <v>136</v>
      </c>
      <c r="M5" s="4" t="s">
        <v>383</v>
      </c>
      <c r="N5" s="4" t="s">
        <v>384</v>
      </c>
      <c r="O5" s="4" t="s">
        <v>385</v>
      </c>
      <c r="P5" s="4" t="s">
        <v>386</v>
      </c>
      <c r="Q5" s="4" t="s">
        <v>387</v>
      </c>
      <c r="R5" s="4"/>
      <c r="S5" s="4" t="s">
        <v>136</v>
      </c>
      <c r="T5" s="4" t="s">
        <v>388</v>
      </c>
      <c r="U5" s="4" t="s">
        <v>389</v>
      </c>
      <c r="V5" s="4" t="s">
        <v>373</v>
      </c>
    </row>
    <row r="6" ht="22.8" customHeight="1" spans="1:22">
      <c r="A6" s="14"/>
      <c r="B6" s="14"/>
      <c r="C6" s="14"/>
      <c r="D6" s="14"/>
      <c r="E6" s="14" t="s">
        <v>136</v>
      </c>
      <c r="F6" s="13">
        <v>449.19</v>
      </c>
      <c r="G6" s="13">
        <v>270.6</v>
      </c>
      <c r="H6" s="13">
        <v>141.36</v>
      </c>
      <c r="I6" s="13">
        <v>70.89</v>
      </c>
      <c r="J6" s="13">
        <v>11.78</v>
      </c>
      <c r="K6" s="13">
        <v>46.57</v>
      </c>
      <c r="L6" s="13">
        <v>60.63</v>
      </c>
      <c r="M6" s="13">
        <v>38.19</v>
      </c>
      <c r="N6" s="13"/>
      <c r="O6" s="13">
        <v>20.29</v>
      </c>
      <c r="P6" s="13"/>
      <c r="Q6" s="13">
        <v>2.15</v>
      </c>
      <c r="R6" s="13">
        <v>35.84</v>
      </c>
      <c r="S6" s="13">
        <v>82.12</v>
      </c>
      <c r="T6" s="13"/>
      <c r="U6" s="13"/>
      <c r="V6" s="13">
        <v>82.12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449.19</v>
      </c>
      <c r="G7" s="13">
        <v>270.6</v>
      </c>
      <c r="H7" s="13">
        <v>141.36</v>
      </c>
      <c r="I7" s="13">
        <v>70.89</v>
      </c>
      <c r="J7" s="13">
        <v>11.78</v>
      </c>
      <c r="K7" s="13">
        <v>46.57</v>
      </c>
      <c r="L7" s="13">
        <v>60.63</v>
      </c>
      <c r="M7" s="13">
        <v>38.19</v>
      </c>
      <c r="N7" s="13"/>
      <c r="O7" s="13">
        <v>20.29</v>
      </c>
      <c r="P7" s="13"/>
      <c r="Q7" s="13">
        <v>2.15</v>
      </c>
      <c r="R7" s="13">
        <v>35.84</v>
      </c>
      <c r="S7" s="13">
        <v>82.12</v>
      </c>
      <c r="T7" s="13"/>
      <c r="U7" s="13"/>
      <c r="V7" s="13">
        <v>82.12</v>
      </c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449.19</v>
      </c>
      <c r="G8" s="13">
        <v>270.6</v>
      </c>
      <c r="H8" s="13">
        <v>141.36</v>
      </c>
      <c r="I8" s="13">
        <v>70.89</v>
      </c>
      <c r="J8" s="13">
        <v>11.78</v>
      </c>
      <c r="K8" s="13">
        <v>46.57</v>
      </c>
      <c r="L8" s="13">
        <v>60.63</v>
      </c>
      <c r="M8" s="13">
        <v>38.19</v>
      </c>
      <c r="N8" s="13"/>
      <c r="O8" s="13">
        <v>20.29</v>
      </c>
      <c r="P8" s="13"/>
      <c r="Q8" s="13">
        <v>2.15</v>
      </c>
      <c r="R8" s="13">
        <v>35.84</v>
      </c>
      <c r="S8" s="13">
        <v>82.12</v>
      </c>
      <c r="T8" s="13"/>
      <c r="U8" s="13"/>
      <c r="V8" s="13">
        <v>82.12</v>
      </c>
    </row>
    <row r="9" ht="22.8" customHeight="1" spans="1:22">
      <c r="A9" s="23" t="s">
        <v>171</v>
      </c>
      <c r="B9" s="23" t="s">
        <v>174</v>
      </c>
      <c r="C9" s="23" t="s">
        <v>174</v>
      </c>
      <c r="D9" s="19" t="s">
        <v>244</v>
      </c>
      <c r="E9" s="5" t="s">
        <v>245</v>
      </c>
      <c r="F9" s="6">
        <v>38.19</v>
      </c>
      <c r="G9" s="21"/>
      <c r="H9" s="21"/>
      <c r="I9" s="21"/>
      <c r="J9" s="21"/>
      <c r="K9" s="21"/>
      <c r="L9" s="6">
        <v>38.19</v>
      </c>
      <c r="M9" s="21">
        <v>38.19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171</v>
      </c>
      <c r="B10" s="23" t="s">
        <v>185</v>
      </c>
      <c r="C10" s="23" t="s">
        <v>188</v>
      </c>
      <c r="D10" s="19" t="s">
        <v>244</v>
      </c>
      <c r="E10" s="5" t="s">
        <v>247</v>
      </c>
      <c r="F10" s="6">
        <v>2.15</v>
      </c>
      <c r="G10" s="21"/>
      <c r="H10" s="21"/>
      <c r="I10" s="21"/>
      <c r="J10" s="21"/>
      <c r="K10" s="21"/>
      <c r="L10" s="6">
        <v>2.15</v>
      </c>
      <c r="M10" s="21"/>
      <c r="N10" s="21"/>
      <c r="O10" s="21"/>
      <c r="P10" s="21"/>
      <c r="Q10" s="21">
        <v>2.15</v>
      </c>
      <c r="R10" s="21"/>
      <c r="S10" s="6"/>
      <c r="T10" s="21"/>
      <c r="U10" s="21"/>
      <c r="V10" s="21"/>
    </row>
    <row r="11" ht="22.8" customHeight="1" spans="1:22">
      <c r="A11" s="23" t="s">
        <v>193</v>
      </c>
      <c r="B11" s="23" t="s">
        <v>179</v>
      </c>
      <c r="C11" s="23" t="s">
        <v>191</v>
      </c>
      <c r="D11" s="19" t="s">
        <v>244</v>
      </c>
      <c r="E11" s="5" t="s">
        <v>248</v>
      </c>
      <c r="F11" s="6">
        <v>20.29</v>
      </c>
      <c r="G11" s="21"/>
      <c r="H11" s="21"/>
      <c r="I11" s="21"/>
      <c r="J11" s="21"/>
      <c r="K11" s="21"/>
      <c r="L11" s="6">
        <v>20.29</v>
      </c>
      <c r="M11" s="21"/>
      <c r="N11" s="21"/>
      <c r="O11" s="21">
        <v>20.29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200</v>
      </c>
      <c r="B12" s="23" t="s">
        <v>191</v>
      </c>
      <c r="C12" s="23" t="s">
        <v>191</v>
      </c>
      <c r="D12" s="19" t="s">
        <v>244</v>
      </c>
      <c r="E12" s="5" t="s">
        <v>249</v>
      </c>
      <c r="F12" s="6">
        <v>352.72</v>
      </c>
      <c r="G12" s="21">
        <v>270.6</v>
      </c>
      <c r="H12" s="21">
        <v>141.36</v>
      </c>
      <c r="I12" s="21">
        <v>70.89</v>
      </c>
      <c r="J12" s="21">
        <v>11.78</v>
      </c>
      <c r="K12" s="21">
        <v>46.57</v>
      </c>
      <c r="L12" s="6"/>
      <c r="M12" s="21"/>
      <c r="N12" s="21"/>
      <c r="O12" s="21"/>
      <c r="P12" s="21"/>
      <c r="Q12" s="21"/>
      <c r="R12" s="21"/>
      <c r="S12" s="6">
        <v>82.12</v>
      </c>
      <c r="T12" s="21"/>
      <c r="U12" s="21"/>
      <c r="V12" s="21">
        <v>82.12</v>
      </c>
    </row>
    <row r="13" ht="22.8" customHeight="1" spans="1:22">
      <c r="A13" s="23" t="s">
        <v>211</v>
      </c>
      <c r="B13" s="23" t="s">
        <v>188</v>
      </c>
      <c r="C13" s="23" t="s">
        <v>191</v>
      </c>
      <c r="D13" s="19" t="s">
        <v>244</v>
      </c>
      <c r="E13" s="5" t="s">
        <v>251</v>
      </c>
      <c r="F13" s="6">
        <v>35.84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35.84</v>
      </c>
      <c r="S13" s="6"/>
      <c r="T13" s="21"/>
      <c r="U13" s="21"/>
      <c r="V13" s="21"/>
    </row>
    <row r="14" ht="16.35" customHeight="1" spans="1:6">
      <c r="A14" s="7" t="s">
        <v>310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390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227</v>
      </c>
      <c r="E4" s="4" t="s">
        <v>228</v>
      </c>
      <c r="F4" s="4" t="s">
        <v>391</v>
      </c>
      <c r="G4" s="4" t="s">
        <v>392</v>
      </c>
      <c r="H4" s="4" t="s">
        <v>393</v>
      </c>
      <c r="I4" s="4" t="s">
        <v>394</v>
      </c>
      <c r="J4" s="4" t="s">
        <v>395</v>
      </c>
      <c r="K4" s="4" t="s">
        <v>396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310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397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227</v>
      </c>
      <c r="E4" s="4" t="s">
        <v>228</v>
      </c>
      <c r="F4" s="4" t="s">
        <v>391</v>
      </c>
      <c r="G4" s="4" t="s">
        <v>398</v>
      </c>
      <c r="H4" s="4" t="s">
        <v>399</v>
      </c>
      <c r="I4" s="4" t="s">
        <v>400</v>
      </c>
      <c r="J4" s="4" t="s">
        <v>401</v>
      </c>
      <c r="K4" s="4" t="s">
        <v>402</v>
      </c>
      <c r="L4" s="4" t="s">
        <v>403</v>
      </c>
      <c r="M4" s="4" t="s">
        <v>404</v>
      </c>
      <c r="N4" s="4" t="s">
        <v>393</v>
      </c>
      <c r="O4" s="4" t="s">
        <v>405</v>
      </c>
      <c r="P4" s="4" t="s">
        <v>406</v>
      </c>
      <c r="Q4" s="4" t="s">
        <v>394</v>
      </c>
      <c r="R4" s="4" t="s">
        <v>396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310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407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227</v>
      </c>
      <c r="E4" s="4" t="s">
        <v>228</v>
      </c>
      <c r="F4" s="4" t="s">
        <v>391</v>
      </c>
      <c r="G4" s="4" t="s">
        <v>231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234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408</v>
      </c>
      <c r="I5" s="4" t="s">
        <v>409</v>
      </c>
      <c r="J5" s="4" t="s">
        <v>410</v>
      </c>
      <c r="K5" s="4" t="s">
        <v>411</v>
      </c>
      <c r="L5" s="4" t="s">
        <v>412</v>
      </c>
      <c r="M5" s="4" t="s">
        <v>413</v>
      </c>
      <c r="N5" s="4" t="s">
        <v>414</v>
      </c>
      <c r="O5" s="4" t="s">
        <v>415</v>
      </c>
      <c r="P5" s="4" t="s">
        <v>416</v>
      </c>
      <c r="Q5" s="4" t="s">
        <v>417</v>
      </c>
      <c r="R5" s="4" t="s">
        <v>136</v>
      </c>
      <c r="S5" s="4" t="s">
        <v>337</v>
      </c>
      <c r="T5" s="4" t="s">
        <v>374</v>
      </c>
    </row>
    <row r="6" ht="22.8" customHeight="1" spans="1:20">
      <c r="A6" s="14"/>
      <c r="B6" s="14"/>
      <c r="C6" s="14"/>
      <c r="D6" s="14"/>
      <c r="E6" s="14" t="s">
        <v>136</v>
      </c>
      <c r="F6" s="27">
        <v>72.53</v>
      </c>
      <c r="G6" s="27">
        <v>72.53</v>
      </c>
      <c r="H6" s="27">
        <v>41.33</v>
      </c>
      <c r="I6" s="27">
        <v>1</v>
      </c>
      <c r="J6" s="27">
        <v>1</v>
      </c>
      <c r="K6" s="27">
        <v>4</v>
      </c>
      <c r="L6" s="27">
        <v>7</v>
      </c>
      <c r="M6" s="27"/>
      <c r="N6" s="27"/>
      <c r="O6" s="27">
        <v>3</v>
      </c>
      <c r="P6" s="27">
        <v>2</v>
      </c>
      <c r="Q6" s="27">
        <v>13.2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72.53</v>
      </c>
      <c r="G7" s="27">
        <v>72.53</v>
      </c>
      <c r="H7" s="27">
        <v>41.33</v>
      </c>
      <c r="I7" s="27">
        <v>1</v>
      </c>
      <c r="J7" s="27">
        <v>1</v>
      </c>
      <c r="K7" s="27">
        <v>4</v>
      </c>
      <c r="L7" s="27">
        <v>7</v>
      </c>
      <c r="M7" s="27"/>
      <c r="N7" s="27"/>
      <c r="O7" s="27">
        <v>3</v>
      </c>
      <c r="P7" s="27">
        <v>2</v>
      </c>
      <c r="Q7" s="27">
        <v>13.2</v>
      </c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72.53</v>
      </c>
      <c r="G8" s="27">
        <v>72.53</v>
      </c>
      <c r="H8" s="27">
        <v>41.33</v>
      </c>
      <c r="I8" s="27">
        <v>1</v>
      </c>
      <c r="J8" s="27">
        <v>1</v>
      </c>
      <c r="K8" s="27">
        <v>4</v>
      </c>
      <c r="L8" s="27">
        <v>7</v>
      </c>
      <c r="M8" s="27"/>
      <c r="N8" s="27"/>
      <c r="O8" s="27">
        <v>3</v>
      </c>
      <c r="P8" s="27">
        <v>2</v>
      </c>
      <c r="Q8" s="27">
        <v>13.2</v>
      </c>
      <c r="R8" s="27"/>
      <c r="S8" s="27"/>
      <c r="T8" s="27"/>
    </row>
    <row r="9" ht="22.8" customHeight="1" spans="1:20">
      <c r="A9" s="23" t="s">
        <v>200</v>
      </c>
      <c r="B9" s="23" t="s">
        <v>191</v>
      </c>
      <c r="C9" s="23" t="s">
        <v>191</v>
      </c>
      <c r="D9" s="19" t="s">
        <v>244</v>
      </c>
      <c r="E9" s="5" t="s">
        <v>249</v>
      </c>
      <c r="F9" s="6">
        <v>72.53</v>
      </c>
      <c r="G9" s="21">
        <v>72.53</v>
      </c>
      <c r="H9" s="21">
        <v>41.33</v>
      </c>
      <c r="I9" s="21">
        <v>1</v>
      </c>
      <c r="J9" s="21">
        <v>1</v>
      </c>
      <c r="K9" s="21">
        <v>4</v>
      </c>
      <c r="L9" s="21">
        <v>7</v>
      </c>
      <c r="M9" s="21"/>
      <c r="N9" s="21"/>
      <c r="O9" s="21">
        <v>3</v>
      </c>
      <c r="P9" s="21">
        <v>2</v>
      </c>
      <c r="Q9" s="21">
        <v>13.2</v>
      </c>
      <c r="R9" s="21"/>
      <c r="S9" s="21"/>
      <c r="T9" s="21"/>
    </row>
    <row r="10" ht="22.8" customHeight="1" spans="1:6">
      <c r="A10" s="7" t="s">
        <v>310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9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418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227</v>
      </c>
      <c r="E4" s="4" t="s">
        <v>228</v>
      </c>
      <c r="F4" s="4" t="s">
        <v>419</v>
      </c>
      <c r="G4" s="4" t="s">
        <v>420</v>
      </c>
      <c r="H4" s="4" t="s">
        <v>421</v>
      </c>
      <c r="I4" s="4" t="s">
        <v>422</v>
      </c>
      <c r="J4" s="4" t="s">
        <v>423</v>
      </c>
      <c r="K4" s="4" t="s">
        <v>424</v>
      </c>
      <c r="L4" s="4" t="s">
        <v>425</v>
      </c>
      <c r="M4" s="4" t="s">
        <v>426</v>
      </c>
      <c r="N4" s="4" t="s">
        <v>427</v>
      </c>
      <c r="O4" s="4" t="s">
        <v>428</v>
      </c>
      <c r="P4" s="4" t="s">
        <v>429</v>
      </c>
      <c r="Q4" s="4" t="s">
        <v>414</v>
      </c>
      <c r="R4" s="4" t="s">
        <v>416</v>
      </c>
      <c r="S4" s="4" t="s">
        <v>430</v>
      </c>
      <c r="T4" s="4" t="s">
        <v>409</v>
      </c>
      <c r="U4" s="4" t="s">
        <v>410</v>
      </c>
      <c r="V4" s="4" t="s">
        <v>413</v>
      </c>
      <c r="W4" s="4" t="s">
        <v>431</v>
      </c>
      <c r="X4" s="4" t="s">
        <v>432</v>
      </c>
      <c r="Y4" s="4" t="s">
        <v>433</v>
      </c>
      <c r="Z4" s="4" t="s">
        <v>434</v>
      </c>
      <c r="AA4" s="4" t="s">
        <v>412</v>
      </c>
      <c r="AB4" s="4" t="s">
        <v>435</v>
      </c>
      <c r="AC4" s="4" t="s">
        <v>436</v>
      </c>
      <c r="AD4" s="4" t="s">
        <v>415</v>
      </c>
      <c r="AE4" s="4" t="s">
        <v>437</v>
      </c>
      <c r="AF4" s="4" t="s">
        <v>438</v>
      </c>
      <c r="AG4" s="4" t="s">
        <v>417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72.53</v>
      </c>
      <c r="G6" s="27">
        <v>5</v>
      </c>
      <c r="H6" s="27">
        <v>3</v>
      </c>
      <c r="I6" s="27"/>
      <c r="J6" s="27"/>
      <c r="K6" s="27">
        <v>1</v>
      </c>
      <c r="L6" s="27">
        <v>2</v>
      </c>
      <c r="M6" s="27"/>
      <c r="N6" s="27"/>
      <c r="O6" s="27"/>
      <c r="P6" s="27">
        <v>1</v>
      </c>
      <c r="Q6" s="27"/>
      <c r="R6" s="27">
        <v>2</v>
      </c>
      <c r="S6" s="27"/>
      <c r="T6" s="27">
        <v>1</v>
      </c>
      <c r="U6" s="27">
        <v>1</v>
      </c>
      <c r="V6" s="27"/>
      <c r="W6" s="27">
        <v>4</v>
      </c>
      <c r="X6" s="27"/>
      <c r="Y6" s="27"/>
      <c r="Z6" s="27">
        <v>7</v>
      </c>
      <c r="AA6" s="27"/>
      <c r="AB6" s="27">
        <v>16.8</v>
      </c>
      <c r="AC6" s="27"/>
      <c r="AD6" s="27">
        <v>3</v>
      </c>
      <c r="AE6" s="27">
        <v>12.53</v>
      </c>
      <c r="AF6" s="27"/>
      <c r="AG6" s="27">
        <v>13.2</v>
      </c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72.53</v>
      </c>
      <c r="G7" s="27">
        <v>5</v>
      </c>
      <c r="H7" s="27">
        <v>3</v>
      </c>
      <c r="I7" s="27"/>
      <c r="J7" s="27"/>
      <c r="K7" s="27">
        <v>1</v>
      </c>
      <c r="L7" s="27">
        <v>2</v>
      </c>
      <c r="M7" s="27"/>
      <c r="N7" s="27"/>
      <c r="O7" s="27"/>
      <c r="P7" s="27">
        <v>1</v>
      </c>
      <c r="Q7" s="27"/>
      <c r="R7" s="27">
        <v>2</v>
      </c>
      <c r="S7" s="27"/>
      <c r="T7" s="27">
        <v>1</v>
      </c>
      <c r="U7" s="27">
        <v>1</v>
      </c>
      <c r="V7" s="27"/>
      <c r="W7" s="27">
        <v>4</v>
      </c>
      <c r="X7" s="27"/>
      <c r="Y7" s="27"/>
      <c r="Z7" s="27">
        <v>7</v>
      </c>
      <c r="AA7" s="27"/>
      <c r="AB7" s="27">
        <v>16.8</v>
      </c>
      <c r="AC7" s="27"/>
      <c r="AD7" s="27">
        <v>3</v>
      </c>
      <c r="AE7" s="27">
        <v>12.53</v>
      </c>
      <c r="AF7" s="27"/>
      <c r="AG7" s="27">
        <v>13.2</v>
      </c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72.53</v>
      </c>
      <c r="G8" s="27">
        <v>5</v>
      </c>
      <c r="H8" s="27">
        <v>3</v>
      </c>
      <c r="I8" s="27"/>
      <c r="J8" s="27"/>
      <c r="K8" s="27">
        <v>1</v>
      </c>
      <c r="L8" s="27">
        <v>2</v>
      </c>
      <c r="M8" s="27"/>
      <c r="N8" s="27"/>
      <c r="O8" s="27"/>
      <c r="P8" s="27">
        <v>1</v>
      </c>
      <c r="Q8" s="27"/>
      <c r="R8" s="27">
        <v>2</v>
      </c>
      <c r="S8" s="27"/>
      <c r="T8" s="27">
        <v>1</v>
      </c>
      <c r="U8" s="27">
        <v>1</v>
      </c>
      <c r="V8" s="27"/>
      <c r="W8" s="27">
        <v>4</v>
      </c>
      <c r="X8" s="27"/>
      <c r="Y8" s="27"/>
      <c r="Z8" s="27">
        <v>7</v>
      </c>
      <c r="AA8" s="27"/>
      <c r="AB8" s="27">
        <v>16.8</v>
      </c>
      <c r="AC8" s="27"/>
      <c r="AD8" s="27">
        <v>3</v>
      </c>
      <c r="AE8" s="27">
        <v>12.53</v>
      </c>
      <c r="AF8" s="27"/>
      <c r="AG8" s="27">
        <v>13.2</v>
      </c>
    </row>
    <row r="9" ht="22.8" customHeight="1" spans="1:33">
      <c r="A9" s="23" t="s">
        <v>200</v>
      </c>
      <c r="B9" s="23" t="s">
        <v>191</v>
      </c>
      <c r="C9" s="23" t="s">
        <v>191</v>
      </c>
      <c r="D9" s="19" t="s">
        <v>244</v>
      </c>
      <c r="E9" s="5" t="s">
        <v>249</v>
      </c>
      <c r="F9" s="21">
        <v>72.53</v>
      </c>
      <c r="G9" s="21">
        <v>5</v>
      </c>
      <c r="H9" s="21">
        <v>3</v>
      </c>
      <c r="I9" s="21"/>
      <c r="J9" s="21"/>
      <c r="K9" s="21">
        <v>1</v>
      </c>
      <c r="L9" s="21">
        <v>2</v>
      </c>
      <c r="M9" s="21"/>
      <c r="N9" s="21"/>
      <c r="O9" s="21"/>
      <c r="P9" s="21">
        <v>1</v>
      </c>
      <c r="Q9" s="21"/>
      <c r="R9" s="21">
        <v>2</v>
      </c>
      <c r="S9" s="21"/>
      <c r="T9" s="21">
        <v>1</v>
      </c>
      <c r="U9" s="21">
        <v>1</v>
      </c>
      <c r="V9" s="21"/>
      <c r="W9" s="21">
        <v>4</v>
      </c>
      <c r="X9" s="21"/>
      <c r="Y9" s="21"/>
      <c r="Z9" s="21">
        <v>7</v>
      </c>
      <c r="AA9" s="21"/>
      <c r="AB9" s="21">
        <v>16.8</v>
      </c>
      <c r="AC9" s="21"/>
      <c r="AD9" s="21">
        <v>3</v>
      </c>
      <c r="AE9" s="21">
        <v>12.53</v>
      </c>
      <c r="AF9" s="21"/>
      <c r="AG9" s="21">
        <v>13.2</v>
      </c>
    </row>
    <row r="10" ht="16.35" customHeight="1" spans="1:5">
      <c r="A10" s="7" t="s">
        <v>310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439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440</v>
      </c>
      <c r="B4" s="4" t="s">
        <v>441</v>
      </c>
      <c r="C4" s="4" t="s">
        <v>442</v>
      </c>
      <c r="D4" s="4" t="s">
        <v>443</v>
      </c>
      <c r="E4" s="4" t="s">
        <v>444</v>
      </c>
      <c r="F4" s="4"/>
      <c r="G4" s="4"/>
      <c r="H4" s="4" t="s">
        <v>445</v>
      </c>
    </row>
    <row r="5" ht="25.85" customHeight="1" spans="1:8">
      <c r="A5" s="4"/>
      <c r="B5" s="4"/>
      <c r="C5" s="4"/>
      <c r="D5" s="4"/>
      <c r="E5" s="4" t="s">
        <v>138</v>
      </c>
      <c r="F5" s="4" t="s">
        <v>446</v>
      </c>
      <c r="G5" s="4" t="s">
        <v>447</v>
      </c>
      <c r="H5" s="4"/>
    </row>
    <row r="6" ht="22.8" customHeight="1" spans="1:8">
      <c r="A6" s="14"/>
      <c r="B6" s="14" t="s">
        <v>136</v>
      </c>
      <c r="C6" s="13">
        <v>3</v>
      </c>
      <c r="D6" s="13"/>
      <c r="E6" s="13">
        <v>3</v>
      </c>
      <c r="F6" s="13"/>
      <c r="G6" s="13">
        <v>3</v>
      </c>
      <c r="H6" s="13"/>
    </row>
    <row r="7" ht="22.8" customHeight="1" spans="1:8">
      <c r="A7" s="12" t="s">
        <v>154</v>
      </c>
      <c r="B7" s="12" t="s">
        <v>155</v>
      </c>
      <c r="C7" s="13">
        <v>3</v>
      </c>
      <c r="D7" s="13"/>
      <c r="E7" s="13">
        <v>3</v>
      </c>
      <c r="F7" s="13"/>
      <c r="G7" s="13">
        <v>3</v>
      </c>
      <c r="H7" s="13"/>
    </row>
    <row r="8" ht="22.8" customHeight="1" spans="1:8">
      <c r="A8" s="19" t="s">
        <v>156</v>
      </c>
      <c r="B8" s="19" t="s">
        <v>157</v>
      </c>
      <c r="C8" s="21">
        <v>3</v>
      </c>
      <c r="D8" s="21"/>
      <c r="E8" s="6">
        <v>3</v>
      </c>
      <c r="F8" s="21"/>
      <c r="G8" s="21">
        <v>3</v>
      </c>
      <c r="H8" s="21"/>
    </row>
    <row r="9" ht="16.35" customHeight="1" spans="1:3">
      <c r="A9" s="7" t="s">
        <v>310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448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449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276</v>
      </c>
      <c r="F5" s="4"/>
      <c r="G5" s="4" t="s">
        <v>277</v>
      </c>
      <c r="H5" s="4"/>
    </row>
    <row r="6" ht="27.6" customHeight="1" spans="1:8">
      <c r="A6" s="4"/>
      <c r="B6" s="4"/>
      <c r="C6" s="4"/>
      <c r="D6" s="4"/>
      <c r="E6" s="4" t="s">
        <v>255</v>
      </c>
      <c r="F6" s="4" t="s">
        <v>238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310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450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227</v>
      </c>
      <c r="E4" s="4" t="s">
        <v>228</v>
      </c>
      <c r="F4" s="4" t="s">
        <v>229</v>
      </c>
      <c r="G4" s="4" t="s">
        <v>230</v>
      </c>
      <c r="H4" s="4" t="s">
        <v>231</v>
      </c>
      <c r="I4" s="4" t="s">
        <v>232</v>
      </c>
      <c r="J4" s="4" t="s">
        <v>233</v>
      </c>
      <c r="K4" s="4" t="s">
        <v>234</v>
      </c>
      <c r="L4" s="4" t="s">
        <v>235</v>
      </c>
      <c r="M4" s="4" t="s">
        <v>236</v>
      </c>
      <c r="N4" s="4" t="s">
        <v>237</v>
      </c>
      <c r="O4" s="4" t="s">
        <v>238</v>
      </c>
      <c r="P4" s="4" t="s">
        <v>239</v>
      </c>
      <c r="Q4" s="4" t="s">
        <v>240</v>
      </c>
      <c r="R4" s="4" t="s">
        <v>241</v>
      </c>
      <c r="S4" s="4" t="s">
        <v>242</v>
      </c>
      <c r="T4" s="4" t="s">
        <v>243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310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4" t="s">
        <v>6</v>
      </c>
      <c r="C3" s="54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451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227</v>
      </c>
      <c r="E4" s="4" t="s">
        <v>228</v>
      </c>
      <c r="F4" s="4" t="s">
        <v>254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255</v>
      </c>
      <c r="I5" s="4" t="s">
        <v>256</v>
      </c>
      <c r="J5" s="4" t="s">
        <v>238</v>
      </c>
      <c r="K5" s="4" t="s">
        <v>136</v>
      </c>
      <c r="L5" s="4" t="s">
        <v>258</v>
      </c>
      <c r="M5" s="4" t="s">
        <v>259</v>
      </c>
      <c r="N5" s="4" t="s">
        <v>240</v>
      </c>
      <c r="O5" s="4" t="s">
        <v>260</v>
      </c>
      <c r="P5" s="4" t="s">
        <v>261</v>
      </c>
      <c r="Q5" s="4" t="s">
        <v>262</v>
      </c>
      <c r="R5" s="4" t="s">
        <v>236</v>
      </c>
      <c r="S5" s="4" t="s">
        <v>239</v>
      </c>
      <c r="T5" s="4" t="s">
        <v>243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310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452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453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276</v>
      </c>
      <c r="F5" s="4"/>
      <c r="G5" s="4" t="s">
        <v>277</v>
      </c>
      <c r="H5" s="4"/>
    </row>
    <row r="6" ht="23.25" customHeight="1" spans="1:8">
      <c r="A6" s="4"/>
      <c r="B6" s="4"/>
      <c r="C6" s="4"/>
      <c r="D6" s="4"/>
      <c r="E6" s="4" t="s">
        <v>255</v>
      </c>
      <c r="F6" s="4" t="s">
        <v>238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310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454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455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276</v>
      </c>
      <c r="F5" s="4"/>
      <c r="G5" s="4" t="s">
        <v>277</v>
      </c>
      <c r="H5" s="4"/>
    </row>
    <row r="6" ht="24.15" customHeight="1" spans="1:8">
      <c r="A6" s="4"/>
      <c r="B6" s="4"/>
      <c r="C6" s="4"/>
      <c r="D6" s="4"/>
      <c r="E6" s="4" t="s">
        <v>255</v>
      </c>
      <c r="F6" s="4" t="s">
        <v>238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310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8" sqref="F8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456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227</v>
      </c>
      <c r="B4" s="4" t="s">
        <v>457</v>
      </c>
      <c r="C4" s="4" t="s">
        <v>458</v>
      </c>
      <c r="D4" s="4"/>
      <c r="E4" s="4"/>
      <c r="F4" s="4"/>
      <c r="G4" s="4"/>
      <c r="H4" s="4"/>
      <c r="I4" s="4"/>
      <c r="J4" s="4"/>
      <c r="K4" s="4"/>
      <c r="L4" s="4"/>
      <c r="M4" s="4" t="s">
        <v>459</v>
      </c>
      <c r="N4" s="4"/>
    </row>
    <row r="5" ht="31.9" customHeight="1" spans="1:14">
      <c r="A5" s="4"/>
      <c r="B5" s="4"/>
      <c r="C5" s="4" t="s">
        <v>460</v>
      </c>
      <c r="D5" s="4" t="s">
        <v>139</v>
      </c>
      <c r="E5" s="4"/>
      <c r="F5" s="4"/>
      <c r="G5" s="4"/>
      <c r="H5" s="4"/>
      <c r="I5" s="4"/>
      <c r="J5" s="4" t="s">
        <v>461</v>
      </c>
      <c r="K5" s="4" t="s">
        <v>141</v>
      </c>
      <c r="L5" s="4" t="s">
        <v>142</v>
      </c>
      <c r="M5" s="4" t="s">
        <v>462</v>
      </c>
      <c r="N5" s="4" t="s">
        <v>463</v>
      </c>
    </row>
    <row r="6" ht="44.85" customHeight="1" spans="1:14">
      <c r="A6" s="4"/>
      <c r="B6" s="4"/>
      <c r="C6" s="4"/>
      <c r="D6" s="4" t="s">
        <v>464</v>
      </c>
      <c r="E6" s="4" t="s">
        <v>465</v>
      </c>
      <c r="F6" s="4" t="s">
        <v>466</v>
      </c>
      <c r="G6" s="4" t="s">
        <v>467</v>
      </c>
      <c r="H6" s="4" t="s">
        <v>468</v>
      </c>
      <c r="I6" s="4" t="s">
        <v>469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f>C8</f>
        <v>168.6</v>
      </c>
      <c r="D7" s="13">
        <f>D8</f>
        <v>168.6</v>
      </c>
      <c r="E7" s="13">
        <v>3.6</v>
      </c>
      <c r="F7" s="13">
        <f>F8</f>
        <v>165</v>
      </c>
      <c r="G7" s="13"/>
      <c r="H7" s="13"/>
      <c r="I7" s="13"/>
      <c r="J7" s="13"/>
      <c r="K7" s="13"/>
      <c r="L7" s="13"/>
      <c r="M7" s="13">
        <f>M8</f>
        <v>168.6</v>
      </c>
      <c r="N7" s="14"/>
    </row>
    <row r="8" ht="22.8" customHeight="1" spans="1:14">
      <c r="A8" s="12" t="s">
        <v>154</v>
      </c>
      <c r="B8" s="12" t="s">
        <v>155</v>
      </c>
      <c r="C8" s="13">
        <f>SUM(C9:C11)</f>
        <v>168.6</v>
      </c>
      <c r="D8" s="13">
        <f>SUM(D9:D11)</f>
        <v>168.6</v>
      </c>
      <c r="E8" s="13">
        <f>SUM(E9:E11)</f>
        <v>3.6</v>
      </c>
      <c r="F8" s="13">
        <f>SUM(F9:F11)</f>
        <v>165</v>
      </c>
      <c r="G8" s="13"/>
      <c r="H8" s="13"/>
      <c r="I8" s="13"/>
      <c r="J8" s="13"/>
      <c r="K8" s="13"/>
      <c r="L8" s="13"/>
      <c r="M8" s="13">
        <f>SUM(M9:M11)</f>
        <v>168.6</v>
      </c>
      <c r="N8" s="14"/>
    </row>
    <row r="9" ht="22.8" customHeight="1" spans="1:14">
      <c r="A9" s="19" t="s">
        <v>470</v>
      </c>
      <c r="B9" s="19" t="s">
        <v>471</v>
      </c>
      <c r="C9" s="6">
        <v>3.6</v>
      </c>
      <c r="D9" s="6">
        <v>3.6</v>
      </c>
      <c r="E9" s="6">
        <v>3.6</v>
      </c>
      <c r="F9" s="6"/>
      <c r="G9" s="6"/>
      <c r="H9" s="6"/>
      <c r="I9" s="6"/>
      <c r="J9" s="6"/>
      <c r="K9" s="6"/>
      <c r="L9" s="6"/>
      <c r="M9" s="6">
        <v>3.6</v>
      </c>
      <c r="N9" s="5"/>
    </row>
    <row r="10" ht="22.8" customHeight="1" spans="1:14">
      <c r="A10" s="19" t="s">
        <v>470</v>
      </c>
      <c r="B10" s="19" t="s">
        <v>472</v>
      </c>
      <c r="C10" s="6">
        <f>D10</f>
        <v>75</v>
      </c>
      <c r="D10" s="6">
        <f>F10</f>
        <v>75</v>
      </c>
      <c r="E10" s="6"/>
      <c r="F10" s="6">
        <f>M10</f>
        <v>75</v>
      </c>
      <c r="G10" s="6"/>
      <c r="H10" s="6"/>
      <c r="I10" s="6"/>
      <c r="J10" s="6"/>
      <c r="K10" s="6"/>
      <c r="L10" s="6"/>
      <c r="M10" s="6">
        <v>75</v>
      </c>
      <c r="N10" s="5"/>
    </row>
    <row r="11" ht="22.8" customHeight="1" spans="1:14">
      <c r="A11" s="19" t="s">
        <v>470</v>
      </c>
      <c r="B11" s="19" t="s">
        <v>473</v>
      </c>
      <c r="C11" s="6">
        <f>D11</f>
        <v>90</v>
      </c>
      <c r="D11" s="6">
        <f>F11</f>
        <v>90</v>
      </c>
      <c r="E11" s="6"/>
      <c r="F11" s="6">
        <v>90</v>
      </c>
      <c r="G11" s="6"/>
      <c r="H11" s="6"/>
      <c r="I11" s="6"/>
      <c r="J11" s="6"/>
      <c r="K11" s="6"/>
      <c r="L11" s="6"/>
      <c r="M11" s="6">
        <v>90</v>
      </c>
      <c r="N11" s="5"/>
    </row>
    <row r="12" ht="16.35" customHeight="1" spans="1:4">
      <c r="A12" s="7" t="s">
        <v>310</v>
      </c>
      <c r="B12" s="7"/>
      <c r="C12" s="7"/>
      <c r="D12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6" activePane="bottomLeft" state="frozen"/>
      <selection/>
      <selection pane="bottomLeft" activeCell="K10" sqref="K10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474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227</v>
      </c>
      <c r="B4" s="4" t="s">
        <v>475</v>
      </c>
      <c r="C4" s="4" t="s">
        <v>476</v>
      </c>
      <c r="D4" s="4" t="s">
        <v>477</v>
      </c>
      <c r="E4" s="4" t="s">
        <v>478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479</v>
      </c>
      <c r="F5" s="4" t="s">
        <v>480</v>
      </c>
      <c r="G5" s="4" t="s">
        <v>481</v>
      </c>
      <c r="H5" s="4" t="s">
        <v>482</v>
      </c>
      <c r="I5" s="4" t="s">
        <v>483</v>
      </c>
      <c r="J5" s="4" t="s">
        <v>484</v>
      </c>
      <c r="K5" s="4" t="s">
        <v>485</v>
      </c>
      <c r="L5" s="4" t="s">
        <v>486</v>
      </c>
      <c r="M5" s="4" t="s">
        <v>487</v>
      </c>
    </row>
    <row r="6" ht="18.1" customHeight="1" spans="1:13">
      <c r="A6" s="12" t="s">
        <v>2</v>
      </c>
      <c r="B6" s="12" t="s">
        <v>4</v>
      </c>
      <c r="C6" s="13">
        <f>C7+C18+C29</f>
        <v>168.6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488</v>
      </c>
      <c r="C7" s="6">
        <v>3.6</v>
      </c>
      <c r="D7" s="5" t="s">
        <v>489</v>
      </c>
      <c r="E7" s="15" t="s">
        <v>490</v>
      </c>
      <c r="F7" s="15" t="s">
        <v>491</v>
      </c>
      <c r="G7" s="5" t="s">
        <v>492</v>
      </c>
      <c r="H7" s="5" t="s">
        <v>493</v>
      </c>
      <c r="I7" s="5" t="s">
        <v>494</v>
      </c>
      <c r="J7" s="5"/>
      <c r="K7" s="5" t="s">
        <v>495</v>
      </c>
      <c r="L7" s="5" t="s">
        <v>496</v>
      </c>
      <c r="M7" s="5"/>
    </row>
    <row r="8" ht="24.4" customHeight="1" spans="1:13">
      <c r="A8" s="5"/>
      <c r="B8" s="5"/>
      <c r="C8" s="6"/>
      <c r="D8" s="5"/>
      <c r="E8" s="15"/>
      <c r="F8" s="15" t="s">
        <v>497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498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499</v>
      </c>
      <c r="F10" s="15" t="s">
        <v>500</v>
      </c>
      <c r="G10" s="5" t="s">
        <v>501</v>
      </c>
      <c r="H10" s="5" t="s">
        <v>502</v>
      </c>
      <c r="I10" s="5" t="s">
        <v>503</v>
      </c>
      <c r="J10" s="5"/>
      <c r="K10" s="5" t="s">
        <v>504</v>
      </c>
      <c r="L10" s="5" t="s">
        <v>505</v>
      </c>
      <c r="M10" s="5"/>
    </row>
    <row r="11" ht="24.4" customHeight="1" spans="1:13">
      <c r="A11" s="5"/>
      <c r="B11" s="5"/>
      <c r="C11" s="6"/>
      <c r="D11" s="5"/>
      <c r="E11" s="15"/>
      <c r="F11" s="15" t="s">
        <v>506</v>
      </c>
      <c r="G11" s="5" t="s">
        <v>507</v>
      </c>
      <c r="H11" s="5" t="s">
        <v>508</v>
      </c>
      <c r="I11" s="5" t="s">
        <v>503</v>
      </c>
      <c r="J11" s="5"/>
      <c r="K11" s="5" t="s">
        <v>504</v>
      </c>
      <c r="L11" s="5" t="s">
        <v>505</v>
      </c>
      <c r="M11" s="5"/>
    </row>
    <row r="12" ht="24.4" customHeight="1" spans="1:13">
      <c r="A12" s="5"/>
      <c r="B12" s="5"/>
      <c r="C12" s="6"/>
      <c r="D12" s="5"/>
      <c r="E12" s="15"/>
      <c r="F12" s="15" t="s">
        <v>509</v>
      </c>
      <c r="G12" s="5" t="s">
        <v>510</v>
      </c>
      <c r="H12" s="5" t="s">
        <v>511</v>
      </c>
      <c r="I12" s="5" t="s">
        <v>503</v>
      </c>
      <c r="J12" s="5"/>
      <c r="K12" s="5" t="s">
        <v>504</v>
      </c>
      <c r="L12" s="5" t="s">
        <v>496</v>
      </c>
      <c r="M12" s="5"/>
    </row>
    <row r="13" ht="24.4" customHeight="1" spans="1:13">
      <c r="A13" s="5"/>
      <c r="B13" s="5"/>
      <c r="C13" s="6"/>
      <c r="D13" s="5"/>
      <c r="E13" s="15" t="s">
        <v>512</v>
      </c>
      <c r="F13" s="15" t="s">
        <v>513</v>
      </c>
      <c r="G13" s="5"/>
      <c r="H13" s="5"/>
      <c r="I13" s="5"/>
      <c r="J13" s="5"/>
      <c r="K13" s="5"/>
      <c r="L13" s="5"/>
      <c r="M13" s="5"/>
    </row>
    <row r="14" ht="29.3" customHeight="1" spans="1:13">
      <c r="A14" s="5"/>
      <c r="B14" s="5"/>
      <c r="C14" s="6"/>
      <c r="D14" s="5"/>
      <c r="E14" s="15"/>
      <c r="F14" s="15" t="s">
        <v>514</v>
      </c>
      <c r="G14" s="5" t="s">
        <v>515</v>
      </c>
      <c r="H14" s="5" t="s">
        <v>516</v>
      </c>
      <c r="I14" s="5"/>
      <c r="J14" s="5"/>
      <c r="K14" s="5"/>
      <c r="L14" s="5" t="s">
        <v>517</v>
      </c>
      <c r="M14" s="5"/>
    </row>
    <row r="15" ht="24.4" customHeight="1" spans="1:13">
      <c r="A15" s="5"/>
      <c r="B15" s="5"/>
      <c r="C15" s="6"/>
      <c r="D15" s="5"/>
      <c r="E15" s="15"/>
      <c r="F15" s="15" t="s">
        <v>518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519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520</v>
      </c>
      <c r="F17" s="15" t="s">
        <v>521</v>
      </c>
      <c r="G17" s="5"/>
      <c r="H17" s="5"/>
      <c r="I17" s="5"/>
      <c r="J17" s="5"/>
      <c r="K17" s="5"/>
      <c r="L17" s="5"/>
      <c r="M17" s="5"/>
    </row>
    <row r="18" ht="24.4" customHeight="1" spans="1:13">
      <c r="A18" s="5" t="s">
        <v>156</v>
      </c>
      <c r="B18" s="5" t="s">
        <v>522</v>
      </c>
      <c r="C18" s="6">
        <v>75</v>
      </c>
      <c r="D18" s="5" t="s">
        <v>523</v>
      </c>
      <c r="E18" s="15" t="s">
        <v>490</v>
      </c>
      <c r="F18" s="15" t="s">
        <v>491</v>
      </c>
      <c r="G18" s="5" t="s">
        <v>524</v>
      </c>
      <c r="H18" s="5" t="s">
        <v>525</v>
      </c>
      <c r="I18" s="5" t="s">
        <v>524</v>
      </c>
      <c r="J18" s="5" t="s">
        <v>526</v>
      </c>
      <c r="K18" s="5" t="s">
        <v>495</v>
      </c>
      <c r="L18" s="5" t="s">
        <v>505</v>
      </c>
      <c r="M18" s="5"/>
    </row>
    <row r="19" ht="24.4" customHeight="1" spans="1:13">
      <c r="A19" s="5"/>
      <c r="B19" s="5"/>
      <c r="C19" s="6"/>
      <c r="D19" s="5"/>
      <c r="E19" s="15"/>
      <c r="F19" s="15" t="s">
        <v>497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5"/>
      <c r="F20" s="15" t="s">
        <v>498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499</v>
      </c>
      <c r="F21" s="15" t="s">
        <v>500</v>
      </c>
      <c r="G21" s="5" t="s">
        <v>527</v>
      </c>
      <c r="H21" s="5" t="s">
        <v>528</v>
      </c>
      <c r="I21" s="5" t="s">
        <v>529</v>
      </c>
      <c r="J21" s="5" t="s">
        <v>526</v>
      </c>
      <c r="K21" s="5" t="s">
        <v>530</v>
      </c>
      <c r="L21" s="5" t="s">
        <v>505</v>
      </c>
      <c r="M21" s="5"/>
    </row>
    <row r="22" ht="24.4" customHeight="1" spans="1:13">
      <c r="A22" s="5"/>
      <c r="B22" s="5"/>
      <c r="C22" s="6"/>
      <c r="D22" s="5"/>
      <c r="E22" s="15"/>
      <c r="F22" s="15" t="s">
        <v>506</v>
      </c>
      <c r="G22" s="5" t="s">
        <v>531</v>
      </c>
      <c r="H22" s="5" t="s">
        <v>508</v>
      </c>
      <c r="I22" s="5" t="s">
        <v>532</v>
      </c>
      <c r="J22" s="5" t="s">
        <v>526</v>
      </c>
      <c r="K22" s="5" t="s">
        <v>504</v>
      </c>
      <c r="L22" s="5" t="s">
        <v>505</v>
      </c>
      <c r="M22" s="5"/>
    </row>
    <row r="23" ht="24.4" customHeight="1" spans="1:13">
      <c r="A23" s="5"/>
      <c r="B23" s="5"/>
      <c r="C23" s="6"/>
      <c r="D23" s="5"/>
      <c r="E23" s="15"/>
      <c r="F23" s="15" t="s">
        <v>509</v>
      </c>
      <c r="G23" s="5" t="s">
        <v>533</v>
      </c>
      <c r="H23" s="5" t="s">
        <v>534</v>
      </c>
      <c r="I23" s="5" t="s">
        <v>535</v>
      </c>
      <c r="J23" s="5" t="s">
        <v>526</v>
      </c>
      <c r="K23" s="5" t="s">
        <v>504</v>
      </c>
      <c r="L23" s="5" t="s">
        <v>505</v>
      </c>
      <c r="M23" s="5"/>
    </row>
    <row r="24" ht="24.4" customHeight="1" spans="1:13">
      <c r="A24" s="5"/>
      <c r="B24" s="5"/>
      <c r="C24" s="6"/>
      <c r="D24" s="5"/>
      <c r="E24" s="15" t="s">
        <v>512</v>
      </c>
      <c r="F24" s="15" t="s">
        <v>513</v>
      </c>
      <c r="G24" s="5" t="s">
        <v>536</v>
      </c>
      <c r="H24" s="5" t="s">
        <v>525</v>
      </c>
      <c r="I24" s="5" t="s">
        <v>536</v>
      </c>
      <c r="J24" s="5" t="s">
        <v>525</v>
      </c>
      <c r="K24" s="5" t="s">
        <v>495</v>
      </c>
      <c r="L24" s="5" t="s">
        <v>505</v>
      </c>
      <c r="M24" s="5"/>
    </row>
    <row r="25" ht="24.4" customHeight="1" spans="1:13">
      <c r="A25" s="5"/>
      <c r="B25" s="5"/>
      <c r="C25" s="6"/>
      <c r="D25" s="5"/>
      <c r="E25" s="15"/>
      <c r="F25" s="15" t="s">
        <v>514</v>
      </c>
      <c r="G25" s="5" t="s">
        <v>537</v>
      </c>
      <c r="H25" s="5" t="s">
        <v>538</v>
      </c>
      <c r="I25" s="5" t="s">
        <v>537</v>
      </c>
      <c r="J25" s="5" t="s">
        <v>538</v>
      </c>
      <c r="K25" s="5" t="s">
        <v>539</v>
      </c>
      <c r="L25" s="5" t="s">
        <v>505</v>
      </c>
      <c r="M25" s="5"/>
    </row>
    <row r="26" ht="24.4" customHeight="1" spans="1:13">
      <c r="A26" s="5"/>
      <c r="B26" s="5"/>
      <c r="C26" s="6"/>
      <c r="D26" s="5"/>
      <c r="E26" s="15"/>
      <c r="F26" s="15" t="s">
        <v>518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519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520</v>
      </c>
      <c r="F28" s="15" t="s">
        <v>521</v>
      </c>
      <c r="G28" s="5" t="s">
        <v>540</v>
      </c>
      <c r="H28" s="5" t="s">
        <v>508</v>
      </c>
      <c r="I28" s="5" t="s">
        <v>540</v>
      </c>
      <c r="J28" s="5" t="s">
        <v>508</v>
      </c>
      <c r="K28" s="5" t="s">
        <v>504</v>
      </c>
      <c r="L28" s="5" t="s">
        <v>505</v>
      </c>
      <c r="M28" s="5"/>
    </row>
    <row r="29" ht="24.4" customHeight="1" spans="1:13">
      <c r="A29" s="5" t="s">
        <v>156</v>
      </c>
      <c r="B29" s="5" t="s">
        <v>541</v>
      </c>
      <c r="C29" s="6">
        <v>90</v>
      </c>
      <c r="D29" s="5" t="s">
        <v>542</v>
      </c>
      <c r="E29" s="15" t="s">
        <v>490</v>
      </c>
      <c r="F29" s="15" t="s">
        <v>491</v>
      </c>
      <c r="G29" s="5" t="s">
        <v>543</v>
      </c>
      <c r="H29" s="5" t="s">
        <v>544</v>
      </c>
      <c r="I29" s="5" t="s">
        <v>545</v>
      </c>
      <c r="J29" s="5" t="s">
        <v>526</v>
      </c>
      <c r="K29" s="5" t="s">
        <v>495</v>
      </c>
      <c r="L29" s="5" t="s">
        <v>505</v>
      </c>
      <c r="M29" s="5"/>
    </row>
    <row r="30" ht="24.4" customHeight="1" spans="1:13">
      <c r="A30" s="5"/>
      <c r="B30" s="5"/>
      <c r="C30" s="6"/>
      <c r="D30" s="5"/>
      <c r="E30" s="15"/>
      <c r="F30" s="15" t="s">
        <v>497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498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499</v>
      </c>
      <c r="F32" s="15" t="s">
        <v>500</v>
      </c>
      <c r="G32" s="5" t="s">
        <v>546</v>
      </c>
      <c r="H32" s="5" t="s">
        <v>547</v>
      </c>
      <c r="I32" s="5" t="s">
        <v>548</v>
      </c>
      <c r="J32" s="5" t="s">
        <v>526</v>
      </c>
      <c r="K32" s="5" t="s">
        <v>539</v>
      </c>
      <c r="L32" s="5" t="s">
        <v>505</v>
      </c>
      <c r="M32" s="5"/>
    </row>
    <row r="33" ht="24.4" customHeight="1" spans="1:13">
      <c r="A33" s="5"/>
      <c r="B33" s="5"/>
      <c r="C33" s="6"/>
      <c r="D33" s="5"/>
      <c r="E33" s="15"/>
      <c r="F33" s="15" t="s">
        <v>506</v>
      </c>
      <c r="G33" s="5" t="s">
        <v>549</v>
      </c>
      <c r="H33" s="5" t="s">
        <v>550</v>
      </c>
      <c r="I33" s="5" t="s">
        <v>551</v>
      </c>
      <c r="J33" s="5" t="s">
        <v>526</v>
      </c>
      <c r="K33" s="5" t="s">
        <v>504</v>
      </c>
      <c r="L33" s="5" t="s">
        <v>505</v>
      </c>
      <c r="M33" s="5"/>
    </row>
    <row r="34" ht="24.4" customHeight="1" spans="1:13">
      <c r="A34" s="5"/>
      <c r="B34" s="5"/>
      <c r="C34" s="6"/>
      <c r="D34" s="5"/>
      <c r="E34" s="15"/>
      <c r="F34" s="15" t="s">
        <v>509</v>
      </c>
      <c r="G34" s="5" t="s">
        <v>552</v>
      </c>
      <c r="H34" s="5" t="s">
        <v>547</v>
      </c>
      <c r="I34" s="5" t="s">
        <v>553</v>
      </c>
      <c r="J34" s="5" t="s">
        <v>547</v>
      </c>
      <c r="K34" s="5" t="s">
        <v>554</v>
      </c>
      <c r="L34" s="5" t="s">
        <v>505</v>
      </c>
      <c r="M34" s="5"/>
    </row>
    <row r="35" ht="24.4" customHeight="1" spans="1:13">
      <c r="A35" s="5"/>
      <c r="B35" s="5"/>
      <c r="C35" s="6"/>
      <c r="D35" s="5"/>
      <c r="E35" s="15" t="s">
        <v>512</v>
      </c>
      <c r="F35" s="15" t="s">
        <v>513</v>
      </c>
      <c r="G35" s="5" t="s">
        <v>555</v>
      </c>
      <c r="H35" s="5" t="s">
        <v>544</v>
      </c>
      <c r="I35" s="5" t="s">
        <v>556</v>
      </c>
      <c r="J35" s="5" t="s">
        <v>544</v>
      </c>
      <c r="K35" s="5" t="s">
        <v>495</v>
      </c>
      <c r="L35" s="5" t="s">
        <v>505</v>
      </c>
      <c r="M35" s="5"/>
    </row>
    <row r="36" ht="24.4" customHeight="1" spans="1:13">
      <c r="A36" s="5"/>
      <c r="B36" s="5"/>
      <c r="C36" s="6"/>
      <c r="D36" s="5"/>
      <c r="E36" s="15"/>
      <c r="F36" s="15" t="s">
        <v>514</v>
      </c>
      <c r="G36" s="5" t="s">
        <v>557</v>
      </c>
      <c r="H36" s="5" t="s">
        <v>558</v>
      </c>
      <c r="I36" s="5" t="s">
        <v>559</v>
      </c>
      <c r="J36" s="5" t="s">
        <v>558</v>
      </c>
      <c r="K36" s="5" t="s">
        <v>560</v>
      </c>
      <c r="L36" s="5" t="s">
        <v>505</v>
      </c>
      <c r="M36" s="5"/>
    </row>
    <row r="37" ht="24.4" customHeight="1" spans="1:13">
      <c r="A37" s="5"/>
      <c r="B37" s="5"/>
      <c r="C37" s="6"/>
      <c r="D37" s="5"/>
      <c r="E37" s="15"/>
      <c r="F37" s="15" t="s">
        <v>518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519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520</v>
      </c>
      <c r="F39" s="15" t="s">
        <v>521</v>
      </c>
      <c r="G39" s="5" t="s">
        <v>561</v>
      </c>
      <c r="H39" s="5" t="s">
        <v>508</v>
      </c>
      <c r="I39" s="5" t="s">
        <v>561</v>
      </c>
      <c r="J39" s="5" t="s">
        <v>508</v>
      </c>
      <c r="K39" s="5" t="s">
        <v>504</v>
      </c>
      <c r="L39" s="5" t="s">
        <v>505</v>
      </c>
      <c r="M39" s="5"/>
    </row>
    <row r="40" ht="16.35" customHeight="1" spans="1:4">
      <c r="A40" s="7" t="s">
        <v>310</v>
      </c>
      <c r="B40" s="7"/>
      <c r="C40" s="7"/>
      <c r="D40" s="7"/>
    </row>
  </sheetData>
  <mergeCells count="30">
    <mergeCell ref="C2:M2"/>
    <mergeCell ref="A3:K3"/>
    <mergeCell ref="L3:M3"/>
    <mergeCell ref="E4:M4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A19" sqref="A19:H19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562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440</v>
      </c>
      <c r="B5" s="4" t="s">
        <v>441</v>
      </c>
      <c r="C5" s="4" t="s">
        <v>563</v>
      </c>
      <c r="D5" s="4"/>
      <c r="E5" s="4"/>
      <c r="F5" s="4"/>
      <c r="G5" s="4"/>
      <c r="H5" s="4"/>
      <c r="I5" s="4"/>
      <c r="J5" s="4" t="s">
        <v>564</v>
      </c>
      <c r="K5" s="4" t="s">
        <v>565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476</v>
      </c>
      <c r="D6" s="4" t="s">
        <v>566</v>
      </c>
      <c r="E6" s="4"/>
      <c r="F6" s="4"/>
      <c r="G6" s="4"/>
      <c r="H6" s="4" t="s">
        <v>567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568</v>
      </c>
      <c r="F7" s="4" t="s">
        <v>143</v>
      </c>
      <c r="G7" s="4" t="s">
        <v>569</v>
      </c>
      <c r="H7" s="4" t="s">
        <v>162</v>
      </c>
      <c r="I7" s="4" t="s">
        <v>163</v>
      </c>
      <c r="J7" s="4"/>
      <c r="K7" s="4" t="s">
        <v>479</v>
      </c>
      <c r="L7" s="4" t="s">
        <v>480</v>
      </c>
      <c r="M7" s="4" t="s">
        <v>481</v>
      </c>
      <c r="N7" s="4" t="s">
        <v>486</v>
      </c>
      <c r="O7" s="4" t="s">
        <v>482</v>
      </c>
      <c r="P7" s="4" t="s">
        <v>570</v>
      </c>
      <c r="Q7" s="4" t="s">
        <v>571</v>
      </c>
      <c r="R7" s="4" t="s">
        <v>572</v>
      </c>
      <c r="S7" s="4" t="s">
        <v>487</v>
      </c>
    </row>
    <row r="8" ht="19.8" customHeight="1" spans="1:19">
      <c r="A8" s="5" t="s">
        <v>2</v>
      </c>
      <c r="B8" s="5" t="s">
        <v>4</v>
      </c>
      <c r="C8" s="6">
        <v>746.96</v>
      </c>
      <c r="D8" s="6">
        <v>746.96</v>
      </c>
      <c r="E8" s="6"/>
      <c r="F8" s="6"/>
      <c r="G8" s="6"/>
      <c r="H8" s="6">
        <v>578.36</v>
      </c>
      <c r="I8" s="6">
        <v>168.6</v>
      </c>
      <c r="J8" s="5"/>
      <c r="K8" s="5" t="s">
        <v>490</v>
      </c>
      <c r="L8" s="5" t="s">
        <v>491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497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498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499</v>
      </c>
      <c r="L11" s="8" t="s">
        <v>500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506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509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512</v>
      </c>
      <c r="L14" s="8" t="s">
        <v>513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514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518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519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520</v>
      </c>
      <c r="L18" s="8" t="s">
        <v>521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310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H40" sqref="H40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f>B7+B8</f>
        <v>746.96</v>
      </c>
      <c r="C6" s="5" t="s">
        <v>41</v>
      </c>
      <c r="D6" s="21">
        <f>D36</f>
        <v>746.96</v>
      </c>
      <c r="E6" s="14" t="s">
        <v>42</v>
      </c>
      <c r="F6" s="13">
        <f>F7+F8</f>
        <v>578.36</v>
      </c>
      <c r="G6" s="5" t="s">
        <v>43</v>
      </c>
      <c r="H6" s="6">
        <v>498.18</v>
      </c>
    </row>
    <row r="7" ht="16.25" customHeight="1" spans="1:8">
      <c r="A7" s="5" t="s">
        <v>44</v>
      </c>
      <c r="B7" s="6">
        <v>581.96</v>
      </c>
      <c r="C7" s="5" t="s">
        <v>45</v>
      </c>
      <c r="D7" s="21"/>
      <c r="E7" s="5" t="s">
        <v>46</v>
      </c>
      <c r="F7" s="6">
        <v>498.18</v>
      </c>
      <c r="G7" s="5" t="s">
        <v>47</v>
      </c>
      <c r="H7" s="6">
        <v>248.78</v>
      </c>
    </row>
    <row r="8" ht="16.25" customHeight="1" spans="1:8">
      <c r="A8" s="14" t="s">
        <v>48</v>
      </c>
      <c r="B8" s="6">
        <f>B16</f>
        <v>165</v>
      </c>
      <c r="C8" s="5" t="s">
        <v>49</v>
      </c>
      <c r="D8" s="21"/>
      <c r="E8" s="5" t="s">
        <v>50</v>
      </c>
      <c r="F8" s="6">
        <v>80.18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f>F12</f>
        <v>168.6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168.6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49.46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22.15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>
        <v>165</v>
      </c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>
        <v>561.7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38.65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>
        <v>75</v>
      </c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f>B6</f>
        <v>746.96</v>
      </c>
      <c r="C36" s="14" t="s">
        <v>128</v>
      </c>
      <c r="D36" s="13">
        <f>SUM(D13:D28)</f>
        <v>746.96</v>
      </c>
      <c r="E36" s="14" t="s">
        <v>128</v>
      </c>
      <c r="F36" s="13">
        <f>F6+F10</f>
        <v>746.96</v>
      </c>
      <c r="G36" s="14" t="s">
        <v>128</v>
      </c>
      <c r="H36" s="13">
        <f>H6+H7</f>
        <v>746.96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f>B36</f>
        <v>746.96</v>
      </c>
      <c r="C39" s="14" t="s">
        <v>132</v>
      </c>
      <c r="D39" s="13">
        <f>D36</f>
        <v>746.96</v>
      </c>
      <c r="E39" s="14" t="s">
        <v>132</v>
      </c>
      <c r="F39" s="13">
        <f>F36</f>
        <v>746.96</v>
      </c>
      <c r="G39" s="14" t="s">
        <v>132</v>
      </c>
      <c r="H39" s="13">
        <f>H36</f>
        <v>746.96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C7:E7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>
        <f>'1收支总表'!B6</f>
        <v>746.96</v>
      </c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f>C8</f>
        <v>746.96</v>
      </c>
      <c r="D7" s="27">
        <f>D8</f>
        <v>746.96</v>
      </c>
      <c r="E7" s="27">
        <f>E8</f>
        <v>746.96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f>C9</f>
        <v>746.96</v>
      </c>
      <c r="D8" s="27">
        <f>D9</f>
        <v>746.96</v>
      </c>
      <c r="E8" s="27">
        <f>E9</f>
        <v>746.96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2" t="s">
        <v>156</v>
      </c>
      <c r="B9" s="32" t="s">
        <v>157</v>
      </c>
      <c r="C9" s="21">
        <f>D9</f>
        <v>746.96</v>
      </c>
      <c r="D9" s="21">
        <f>E9</f>
        <v>746.96</v>
      </c>
      <c r="E9" s="6">
        <f>'1收支总表'!B6</f>
        <v>746.96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pane ySplit="6" topLeftCell="A10" activePane="bottomLeft" state="frozen"/>
      <selection/>
      <selection pane="bottomLeft" activeCell="I9" sqref="I9:I10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40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2" t="s">
        <v>136</v>
      </c>
      <c r="E6" s="42"/>
      <c r="F6" s="43">
        <f>F7</f>
        <v>746.96</v>
      </c>
      <c r="G6" s="43">
        <f>G7</f>
        <v>578.36</v>
      </c>
      <c r="H6" s="43">
        <f>H7</f>
        <v>168.6</v>
      </c>
      <c r="I6" s="43"/>
      <c r="J6" s="42"/>
      <c r="K6" s="42"/>
    </row>
    <row r="7" ht="22.8" customHeight="1" spans="1:11">
      <c r="A7" s="44"/>
      <c r="B7" s="44"/>
      <c r="C7" s="44"/>
      <c r="D7" s="45" t="s">
        <v>154</v>
      </c>
      <c r="E7" s="45" t="s">
        <v>155</v>
      </c>
      <c r="F7" s="46">
        <f>F8</f>
        <v>746.96</v>
      </c>
      <c r="G7" s="43">
        <f>G8</f>
        <v>578.36</v>
      </c>
      <c r="H7" s="43">
        <f>H8</f>
        <v>168.6</v>
      </c>
      <c r="I7" s="43"/>
      <c r="J7" s="49"/>
      <c r="K7" s="49"/>
    </row>
    <row r="8" ht="22.8" customHeight="1" spans="1:11">
      <c r="A8" s="44"/>
      <c r="B8" s="44"/>
      <c r="C8" s="44"/>
      <c r="D8" s="45" t="s">
        <v>156</v>
      </c>
      <c r="E8" s="45" t="s">
        <v>170</v>
      </c>
      <c r="F8" s="46">
        <f>F9+F17+F20+F25+F28</f>
        <v>746.96</v>
      </c>
      <c r="G8" s="46">
        <f>G9+G17+G20+G25+G28</f>
        <v>578.36</v>
      </c>
      <c r="H8" s="46">
        <f>H9+H17+H20+H25+H28</f>
        <v>168.6</v>
      </c>
      <c r="I8" s="43"/>
      <c r="J8" s="49"/>
      <c r="K8" s="49"/>
    </row>
    <row r="9" ht="20.7" customHeight="1" spans="1:11">
      <c r="A9" s="47" t="s">
        <v>171</v>
      </c>
      <c r="B9" s="48"/>
      <c r="C9" s="48"/>
      <c r="D9" s="45" t="s">
        <v>172</v>
      </c>
      <c r="E9" s="49" t="s">
        <v>173</v>
      </c>
      <c r="F9" s="46">
        <f>F10+F12+F14</f>
        <v>49.46</v>
      </c>
      <c r="G9" s="46">
        <f>G10+G12+G14</f>
        <v>45.86</v>
      </c>
      <c r="H9" s="46">
        <f>H10+H12+H14</f>
        <v>3.6</v>
      </c>
      <c r="I9" s="43"/>
      <c r="J9" s="49"/>
      <c r="K9" s="49"/>
    </row>
    <row r="10" ht="25" customHeight="1" spans="1:11">
      <c r="A10" s="47" t="s">
        <v>171</v>
      </c>
      <c r="B10" s="47" t="s">
        <v>174</v>
      </c>
      <c r="C10" s="48"/>
      <c r="D10" s="50" t="s">
        <v>175</v>
      </c>
      <c r="E10" s="51" t="s">
        <v>176</v>
      </c>
      <c r="F10" s="52">
        <f>G10</f>
        <v>41.69</v>
      </c>
      <c r="G10" s="43">
        <v>41.69</v>
      </c>
      <c r="H10" s="43"/>
      <c r="I10" s="43"/>
      <c r="J10" s="51"/>
      <c r="K10" s="51"/>
    </row>
    <row r="11" ht="28.45" customHeight="1" spans="1:11">
      <c r="A11" s="47" t="s">
        <v>171</v>
      </c>
      <c r="B11" s="47" t="s">
        <v>174</v>
      </c>
      <c r="C11" s="47" t="s">
        <v>174</v>
      </c>
      <c r="D11" s="50" t="s">
        <v>177</v>
      </c>
      <c r="E11" s="51" t="s">
        <v>178</v>
      </c>
      <c r="F11" s="52">
        <f>F10</f>
        <v>41.69</v>
      </c>
      <c r="G11" s="52">
        <f>G10</f>
        <v>41.69</v>
      </c>
      <c r="H11" s="52"/>
      <c r="I11" s="52"/>
      <c r="J11" s="51"/>
      <c r="K11" s="51"/>
    </row>
    <row r="12" ht="25" customHeight="1" spans="1:11">
      <c r="A12" s="47" t="s">
        <v>171</v>
      </c>
      <c r="B12" s="47" t="s">
        <v>179</v>
      </c>
      <c r="C12" s="48"/>
      <c r="D12" s="50" t="s">
        <v>180</v>
      </c>
      <c r="E12" s="51" t="s">
        <v>181</v>
      </c>
      <c r="F12" s="52">
        <v>3.6</v>
      </c>
      <c r="G12" s="43"/>
      <c r="H12" s="43">
        <v>3.6</v>
      </c>
      <c r="I12" s="43"/>
      <c r="J12" s="51"/>
      <c r="K12" s="51"/>
    </row>
    <row r="13" ht="28.45" customHeight="1" spans="1:11">
      <c r="A13" s="47" t="s">
        <v>171</v>
      </c>
      <c r="B13" s="47" t="s">
        <v>179</v>
      </c>
      <c r="C13" s="47" t="s">
        <v>182</v>
      </c>
      <c r="D13" s="50" t="s">
        <v>183</v>
      </c>
      <c r="E13" s="51" t="s">
        <v>184</v>
      </c>
      <c r="F13" s="52">
        <v>3.6</v>
      </c>
      <c r="G13" s="52"/>
      <c r="H13" s="52">
        <v>3.6</v>
      </c>
      <c r="I13" s="52"/>
      <c r="J13" s="51"/>
      <c r="K13" s="51"/>
    </row>
    <row r="14" ht="25" customHeight="1" spans="1:11">
      <c r="A14" s="47" t="s">
        <v>171</v>
      </c>
      <c r="B14" s="47" t="s">
        <v>185</v>
      </c>
      <c r="C14" s="48"/>
      <c r="D14" s="50" t="s">
        <v>186</v>
      </c>
      <c r="E14" s="51" t="s">
        <v>187</v>
      </c>
      <c r="F14" s="52">
        <f t="shared" ref="F14:F19" si="0">G14</f>
        <v>4.17</v>
      </c>
      <c r="G14" s="43">
        <f>G15+G16</f>
        <v>4.17</v>
      </c>
      <c r="H14" s="43"/>
      <c r="I14" s="43"/>
      <c r="J14" s="51"/>
      <c r="K14" s="51"/>
    </row>
    <row r="15" ht="28.45" customHeight="1" spans="1:11">
      <c r="A15" s="47" t="s">
        <v>171</v>
      </c>
      <c r="B15" s="47" t="s">
        <v>185</v>
      </c>
      <c r="C15" s="47" t="s">
        <v>188</v>
      </c>
      <c r="D15" s="50" t="s">
        <v>189</v>
      </c>
      <c r="E15" s="51" t="s">
        <v>190</v>
      </c>
      <c r="F15" s="52">
        <f t="shared" si="0"/>
        <v>2.35</v>
      </c>
      <c r="G15" s="52">
        <v>2.35</v>
      </c>
      <c r="H15" s="52"/>
      <c r="I15" s="52"/>
      <c r="J15" s="51"/>
      <c r="K15" s="51"/>
    </row>
    <row r="16" ht="22.8" customHeight="1" spans="1:20">
      <c r="A16" s="23">
        <v>208</v>
      </c>
      <c r="B16" s="23">
        <v>27</v>
      </c>
      <c r="C16" s="28" t="s">
        <v>191</v>
      </c>
      <c r="D16" s="23">
        <v>701011</v>
      </c>
      <c r="E16" s="24" t="s">
        <v>192</v>
      </c>
      <c r="F16" s="25">
        <f t="shared" si="0"/>
        <v>1.82</v>
      </c>
      <c r="G16" s="25">
        <v>1.82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0.7" customHeight="1" spans="1:11">
      <c r="A17" s="47" t="s">
        <v>193</v>
      </c>
      <c r="B17" s="48"/>
      <c r="C17" s="48"/>
      <c r="D17" s="45" t="s">
        <v>194</v>
      </c>
      <c r="E17" s="49" t="s">
        <v>195</v>
      </c>
      <c r="F17" s="46">
        <f t="shared" si="0"/>
        <v>22.15</v>
      </c>
      <c r="G17" s="43">
        <f>G18</f>
        <v>22.15</v>
      </c>
      <c r="H17" s="43"/>
      <c r="I17" s="43"/>
      <c r="J17" s="49"/>
      <c r="K17" s="49"/>
    </row>
    <row r="18" ht="25" customHeight="1" spans="1:11">
      <c r="A18" s="47" t="s">
        <v>193</v>
      </c>
      <c r="B18" s="47" t="s">
        <v>179</v>
      </c>
      <c r="C18" s="48"/>
      <c r="D18" s="50" t="s">
        <v>196</v>
      </c>
      <c r="E18" s="51" t="s">
        <v>197</v>
      </c>
      <c r="F18" s="52">
        <f t="shared" si="0"/>
        <v>22.15</v>
      </c>
      <c r="G18" s="43">
        <v>22.15</v>
      </c>
      <c r="H18" s="43"/>
      <c r="I18" s="43"/>
      <c r="J18" s="51"/>
      <c r="K18" s="51"/>
    </row>
    <row r="19" ht="28.45" customHeight="1" spans="1:11">
      <c r="A19" s="47" t="s">
        <v>193</v>
      </c>
      <c r="B19" s="47" t="s">
        <v>179</v>
      </c>
      <c r="C19" s="47" t="s">
        <v>191</v>
      </c>
      <c r="D19" s="50" t="s">
        <v>198</v>
      </c>
      <c r="E19" s="51" t="s">
        <v>199</v>
      </c>
      <c r="F19" s="52">
        <f t="shared" si="0"/>
        <v>22.15</v>
      </c>
      <c r="G19" s="52">
        <f>G18</f>
        <v>22.15</v>
      </c>
      <c r="H19" s="52"/>
      <c r="I19" s="52"/>
      <c r="J19" s="51"/>
      <c r="K19" s="51"/>
    </row>
    <row r="20" ht="20.7" customHeight="1" spans="1:11">
      <c r="A20" s="47" t="s">
        <v>200</v>
      </c>
      <c r="B20" s="48"/>
      <c r="C20" s="48"/>
      <c r="D20" s="45" t="s">
        <v>201</v>
      </c>
      <c r="E20" s="49" t="s">
        <v>202</v>
      </c>
      <c r="F20" s="46">
        <f>G20+H20</f>
        <v>561.7</v>
      </c>
      <c r="G20" s="43">
        <f>G21</f>
        <v>471.7</v>
      </c>
      <c r="H20" s="43">
        <f>H23</f>
        <v>90</v>
      </c>
      <c r="I20" s="43"/>
      <c r="J20" s="49"/>
      <c r="K20" s="49"/>
    </row>
    <row r="21" ht="25" customHeight="1" spans="1:11">
      <c r="A21" s="47" t="s">
        <v>200</v>
      </c>
      <c r="B21" s="47" t="s">
        <v>191</v>
      </c>
      <c r="C21" s="48"/>
      <c r="D21" s="50" t="s">
        <v>203</v>
      </c>
      <c r="E21" s="51" t="s">
        <v>204</v>
      </c>
      <c r="F21" s="52">
        <f>F22</f>
        <v>471.7</v>
      </c>
      <c r="G21" s="43">
        <f>G22</f>
        <v>471.7</v>
      </c>
      <c r="H21" s="43"/>
      <c r="I21" s="43"/>
      <c r="J21" s="51"/>
      <c r="K21" s="51"/>
    </row>
    <row r="22" ht="28.45" customHeight="1" spans="1:11">
      <c r="A22" s="47" t="s">
        <v>200</v>
      </c>
      <c r="B22" s="47" t="s">
        <v>191</v>
      </c>
      <c r="C22" s="47" t="s">
        <v>191</v>
      </c>
      <c r="D22" s="50" t="s">
        <v>205</v>
      </c>
      <c r="E22" s="51" t="s">
        <v>206</v>
      </c>
      <c r="F22" s="52">
        <f>G22</f>
        <v>471.7</v>
      </c>
      <c r="G22" s="52">
        <v>471.7</v>
      </c>
      <c r="H22" s="52"/>
      <c r="I22" s="52"/>
      <c r="J22" s="51"/>
      <c r="K22" s="51"/>
    </row>
    <row r="23" ht="25" customHeight="1" spans="1:11">
      <c r="A23" s="47" t="s">
        <v>200</v>
      </c>
      <c r="B23" s="47" t="s">
        <v>174</v>
      </c>
      <c r="C23" s="48"/>
      <c r="D23" s="50" t="s">
        <v>207</v>
      </c>
      <c r="E23" s="51" t="s">
        <v>208</v>
      </c>
      <c r="F23" s="52">
        <v>90</v>
      </c>
      <c r="G23" s="43"/>
      <c r="H23" s="43">
        <v>90</v>
      </c>
      <c r="I23" s="43"/>
      <c r="J23" s="51"/>
      <c r="K23" s="51"/>
    </row>
    <row r="24" ht="28.45" customHeight="1" spans="1:11">
      <c r="A24" s="47" t="s">
        <v>200</v>
      </c>
      <c r="B24" s="47" t="s">
        <v>174</v>
      </c>
      <c r="C24" s="47" t="s">
        <v>174</v>
      </c>
      <c r="D24" s="50" t="s">
        <v>209</v>
      </c>
      <c r="E24" s="51" t="s">
        <v>210</v>
      </c>
      <c r="F24" s="52">
        <v>90</v>
      </c>
      <c r="G24" s="52"/>
      <c r="H24" s="52">
        <v>90</v>
      </c>
      <c r="I24" s="52"/>
      <c r="J24" s="51"/>
      <c r="K24" s="51"/>
    </row>
    <row r="25" ht="20.7" customHeight="1" spans="1:11">
      <c r="A25" s="47" t="s">
        <v>211</v>
      </c>
      <c r="B25" s="48"/>
      <c r="C25" s="48"/>
      <c r="D25" s="45" t="s">
        <v>212</v>
      </c>
      <c r="E25" s="49" t="s">
        <v>213</v>
      </c>
      <c r="F25" s="46">
        <f>F26</f>
        <v>38.65</v>
      </c>
      <c r="G25" s="43">
        <f>G26</f>
        <v>38.65</v>
      </c>
      <c r="H25" s="43"/>
      <c r="I25" s="43"/>
      <c r="J25" s="49"/>
      <c r="K25" s="49"/>
    </row>
    <row r="26" ht="25" customHeight="1" spans="1:11">
      <c r="A26" s="47" t="s">
        <v>211</v>
      </c>
      <c r="B26" s="47" t="s">
        <v>188</v>
      </c>
      <c r="C26" s="48"/>
      <c r="D26" s="50" t="s">
        <v>214</v>
      </c>
      <c r="E26" s="51" t="s">
        <v>215</v>
      </c>
      <c r="F26" s="52">
        <f>F27</f>
        <v>38.65</v>
      </c>
      <c r="G26" s="43">
        <f>G27</f>
        <v>38.65</v>
      </c>
      <c r="H26" s="43"/>
      <c r="I26" s="43"/>
      <c r="J26" s="51"/>
      <c r="K26" s="51"/>
    </row>
    <row r="27" ht="28.45" customHeight="1" spans="1:11">
      <c r="A27" s="47" t="s">
        <v>211</v>
      </c>
      <c r="B27" s="47" t="s">
        <v>188</v>
      </c>
      <c r="C27" s="47" t="s">
        <v>191</v>
      </c>
      <c r="D27" s="50" t="s">
        <v>216</v>
      </c>
      <c r="E27" s="51" t="s">
        <v>217</v>
      </c>
      <c r="F27" s="52">
        <f>G27</f>
        <v>38.65</v>
      </c>
      <c r="G27" s="52">
        <v>38.65</v>
      </c>
      <c r="H27" s="52"/>
      <c r="I27" s="52"/>
      <c r="J27" s="51"/>
      <c r="K27" s="51"/>
    </row>
    <row r="28" ht="20.7" customHeight="1" spans="1:11">
      <c r="A28" s="47" t="s">
        <v>218</v>
      </c>
      <c r="B28" s="48"/>
      <c r="C28" s="48"/>
      <c r="D28" s="45" t="s">
        <v>219</v>
      </c>
      <c r="E28" s="49" t="s">
        <v>220</v>
      </c>
      <c r="F28" s="46">
        <f>F29</f>
        <v>75</v>
      </c>
      <c r="G28" s="43"/>
      <c r="H28" s="43">
        <f>H29</f>
        <v>75</v>
      </c>
      <c r="I28" s="43"/>
      <c r="J28" s="49"/>
      <c r="K28" s="49"/>
    </row>
    <row r="29" ht="25" customHeight="1" spans="1:11">
      <c r="A29" s="47" t="s">
        <v>218</v>
      </c>
      <c r="B29" s="47" t="s">
        <v>191</v>
      </c>
      <c r="C29" s="48"/>
      <c r="D29" s="50" t="s">
        <v>221</v>
      </c>
      <c r="E29" s="51" t="s">
        <v>222</v>
      </c>
      <c r="F29" s="52">
        <f>F30</f>
        <v>75</v>
      </c>
      <c r="G29" s="43"/>
      <c r="H29" s="43">
        <f>H30</f>
        <v>75</v>
      </c>
      <c r="I29" s="43"/>
      <c r="J29" s="51"/>
      <c r="K29" s="51"/>
    </row>
    <row r="30" ht="28.45" customHeight="1" spans="1:11">
      <c r="A30" s="47" t="s">
        <v>218</v>
      </c>
      <c r="B30" s="47" t="s">
        <v>191</v>
      </c>
      <c r="C30" s="47" t="s">
        <v>223</v>
      </c>
      <c r="D30" s="50" t="s">
        <v>224</v>
      </c>
      <c r="E30" s="51" t="s">
        <v>225</v>
      </c>
      <c r="F30" s="52">
        <f>H30</f>
        <v>75</v>
      </c>
      <c r="G30" s="52"/>
      <c r="H30" s="52">
        <v>75</v>
      </c>
      <c r="I30" s="52"/>
      <c r="J30" s="51"/>
      <c r="K30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1" sqref="$A11:$XFD11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226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227</v>
      </c>
      <c r="E4" s="18" t="s">
        <v>228</v>
      </c>
      <c r="F4" s="18" t="s">
        <v>229</v>
      </c>
      <c r="G4" s="18" t="s">
        <v>230</v>
      </c>
      <c r="H4" s="18" t="s">
        <v>231</v>
      </c>
      <c r="I4" s="18" t="s">
        <v>232</v>
      </c>
      <c r="J4" s="18" t="s">
        <v>233</v>
      </c>
      <c r="K4" s="18" t="s">
        <v>234</v>
      </c>
      <c r="L4" s="18" t="s">
        <v>235</v>
      </c>
      <c r="M4" s="18" t="s">
        <v>236</v>
      </c>
      <c r="N4" s="18" t="s">
        <v>237</v>
      </c>
      <c r="O4" s="18" t="s">
        <v>238</v>
      </c>
      <c r="P4" s="18" t="s">
        <v>239</v>
      </c>
      <c r="Q4" s="18" t="s">
        <v>240</v>
      </c>
      <c r="R4" s="18" t="s">
        <v>241</v>
      </c>
      <c r="S4" s="18" t="s">
        <v>242</v>
      </c>
      <c r="T4" s="18" t="s">
        <v>243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F7</f>
        <v>746.96</v>
      </c>
      <c r="G6" s="13">
        <f>G7</f>
        <v>498.18</v>
      </c>
      <c r="H6" s="13">
        <f>H7</f>
        <v>248.78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f>F8</f>
        <v>746.96</v>
      </c>
      <c r="G7" s="13">
        <f>G8</f>
        <v>498.18</v>
      </c>
      <c r="H7" s="13">
        <f>H8</f>
        <v>248.78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13">
        <f>SUM(F9:F17)</f>
        <v>746.96</v>
      </c>
      <c r="G8" s="13">
        <f>SUM(G9:G17)</f>
        <v>498.18</v>
      </c>
      <c r="H8" s="13">
        <f>SUM(H9:H17)</f>
        <v>248.78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244</v>
      </c>
      <c r="E9" s="24" t="s">
        <v>245</v>
      </c>
      <c r="F9" s="25">
        <v>41.69</v>
      </c>
      <c r="G9" s="25">
        <f>F9</f>
        <v>41.69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171</v>
      </c>
      <c r="B10" s="23" t="s">
        <v>179</v>
      </c>
      <c r="C10" s="23" t="s">
        <v>182</v>
      </c>
      <c r="D10" s="23" t="s">
        <v>244</v>
      </c>
      <c r="E10" s="24" t="s">
        <v>246</v>
      </c>
      <c r="F10" s="25">
        <v>3.6</v>
      </c>
      <c r="G10" s="25"/>
      <c r="H10" s="25">
        <v>3.6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>
        <v>208</v>
      </c>
      <c r="B11" s="23">
        <v>27</v>
      </c>
      <c r="C11" s="28" t="s">
        <v>191</v>
      </c>
      <c r="D11" s="23">
        <v>701011</v>
      </c>
      <c r="E11" s="24" t="s">
        <v>192</v>
      </c>
      <c r="F11" s="25">
        <f>G11</f>
        <v>1.82</v>
      </c>
      <c r="G11" s="25">
        <v>1.82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171</v>
      </c>
      <c r="B12" s="23" t="s">
        <v>185</v>
      </c>
      <c r="C12" s="23" t="s">
        <v>188</v>
      </c>
      <c r="D12" s="23" t="s">
        <v>244</v>
      </c>
      <c r="E12" s="24" t="s">
        <v>247</v>
      </c>
      <c r="F12" s="25">
        <v>2.35</v>
      </c>
      <c r="G12" s="25">
        <v>2.35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193</v>
      </c>
      <c r="B13" s="23" t="s">
        <v>179</v>
      </c>
      <c r="C13" s="23" t="s">
        <v>191</v>
      </c>
      <c r="D13" s="19" t="s">
        <v>244</v>
      </c>
      <c r="E13" s="24" t="s">
        <v>248</v>
      </c>
      <c r="F13" s="25">
        <v>22.15</v>
      </c>
      <c r="G13" s="25">
        <v>22.15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200</v>
      </c>
      <c r="B14" s="23" t="s">
        <v>191</v>
      </c>
      <c r="C14" s="23" t="s">
        <v>191</v>
      </c>
      <c r="D14" s="19" t="s">
        <v>244</v>
      </c>
      <c r="E14" s="24" t="s">
        <v>249</v>
      </c>
      <c r="F14" s="25">
        <f>G14+H14</f>
        <v>471.7</v>
      </c>
      <c r="G14" s="25">
        <v>391.52</v>
      </c>
      <c r="H14" s="25">
        <v>80.18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200</v>
      </c>
      <c r="B15" s="23" t="s">
        <v>174</v>
      </c>
      <c r="C15" s="23" t="s">
        <v>174</v>
      </c>
      <c r="D15" s="19" t="s">
        <v>244</v>
      </c>
      <c r="E15" s="24" t="s">
        <v>250</v>
      </c>
      <c r="F15" s="25">
        <f>G15+H15</f>
        <v>90</v>
      </c>
      <c r="G15" s="25"/>
      <c r="H15" s="25">
        <v>90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211</v>
      </c>
      <c r="B16" s="23" t="s">
        <v>188</v>
      </c>
      <c r="C16" s="23" t="s">
        <v>191</v>
      </c>
      <c r="D16" s="19" t="s">
        <v>244</v>
      </c>
      <c r="E16" s="24" t="s">
        <v>251</v>
      </c>
      <c r="F16" s="25">
        <f>G16+H16</f>
        <v>38.65</v>
      </c>
      <c r="G16" s="25">
        <v>38.65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8" customHeight="1" spans="1:20">
      <c r="A17" s="23" t="s">
        <v>218</v>
      </c>
      <c r="B17" s="23" t="s">
        <v>191</v>
      </c>
      <c r="C17" s="23" t="s">
        <v>223</v>
      </c>
      <c r="D17" s="19" t="s">
        <v>244</v>
      </c>
      <c r="E17" s="24" t="s">
        <v>252</v>
      </c>
      <c r="F17" s="25">
        <f>G17+H17</f>
        <v>75</v>
      </c>
      <c r="G17" s="25"/>
      <c r="H17" s="25">
        <v>75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1" sqref="$A11:$XFD11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253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227</v>
      </c>
      <c r="E4" s="18" t="s">
        <v>228</v>
      </c>
      <c r="F4" s="18" t="s">
        <v>254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255</v>
      </c>
      <c r="I5" s="18" t="s">
        <v>256</v>
      </c>
      <c r="J5" s="18" t="s">
        <v>238</v>
      </c>
      <c r="K5" s="18" t="s">
        <v>136</v>
      </c>
      <c r="L5" s="18" t="s">
        <v>257</v>
      </c>
      <c r="M5" s="18" t="s">
        <v>258</v>
      </c>
      <c r="N5" s="18" t="s">
        <v>259</v>
      </c>
      <c r="O5" s="18" t="s">
        <v>240</v>
      </c>
      <c r="P5" s="18" t="s">
        <v>260</v>
      </c>
      <c r="Q5" s="18" t="s">
        <v>261</v>
      </c>
      <c r="R5" s="18" t="s">
        <v>262</v>
      </c>
      <c r="S5" s="18" t="s">
        <v>236</v>
      </c>
      <c r="T5" s="18" t="s">
        <v>239</v>
      </c>
      <c r="U5" s="18" t="s">
        <v>243</v>
      </c>
    </row>
    <row r="6" ht="22.8" customHeight="1" spans="1:21">
      <c r="A6" s="14"/>
      <c r="B6" s="14"/>
      <c r="C6" s="14"/>
      <c r="D6" s="14"/>
      <c r="E6" s="14" t="s">
        <v>136</v>
      </c>
      <c r="F6" s="13">
        <f>F7</f>
        <v>746.96</v>
      </c>
      <c r="G6" s="13">
        <f>G7</f>
        <v>578.36</v>
      </c>
      <c r="H6" s="13">
        <f>H7</f>
        <v>496.36</v>
      </c>
      <c r="I6" s="13">
        <f>I7</f>
        <v>80.18</v>
      </c>
      <c r="J6" s="13">
        <v>0</v>
      </c>
      <c r="K6" s="13">
        <f>K7</f>
        <v>168.6</v>
      </c>
      <c r="L6" s="13"/>
      <c r="M6" s="13">
        <f>M7</f>
        <v>168.6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f>F8</f>
        <v>746.96</v>
      </c>
      <c r="G7" s="13">
        <f>G8</f>
        <v>578.36</v>
      </c>
      <c r="H7" s="13">
        <f>H8</f>
        <v>496.36</v>
      </c>
      <c r="I7" s="13">
        <f>I8</f>
        <v>80.18</v>
      </c>
      <c r="J7" s="13">
        <v>0</v>
      </c>
      <c r="K7" s="13">
        <f>K8</f>
        <v>168.6</v>
      </c>
      <c r="L7" s="13">
        <v>0</v>
      </c>
      <c r="M7" s="13">
        <f>M8</f>
        <v>168.6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f>SUM(F9:F17)</f>
        <v>746.96</v>
      </c>
      <c r="G8" s="13">
        <f>SUM(G9:G17)</f>
        <v>578.36</v>
      </c>
      <c r="H8" s="13">
        <f>SUM(H9:H17)</f>
        <v>496.36</v>
      </c>
      <c r="I8" s="13">
        <f>I14</f>
        <v>80.18</v>
      </c>
      <c r="J8" s="13">
        <v>0</v>
      </c>
      <c r="K8" s="13">
        <f>M8</f>
        <v>168.6</v>
      </c>
      <c r="L8" s="13">
        <v>0</v>
      </c>
      <c r="M8" s="13">
        <f>SUM(M9:M17)</f>
        <v>168.6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174</v>
      </c>
      <c r="D9" s="19" t="s">
        <v>244</v>
      </c>
      <c r="E9" s="24" t="s">
        <v>245</v>
      </c>
      <c r="F9" s="21">
        <f>G9</f>
        <v>41.69</v>
      </c>
      <c r="G9" s="6">
        <f>H9</f>
        <v>41.69</v>
      </c>
      <c r="H9" s="6">
        <f>'4支出分类(政府预算)'!G9</f>
        <v>41.69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171</v>
      </c>
      <c r="B10" s="23" t="s">
        <v>179</v>
      </c>
      <c r="C10" s="23" t="s">
        <v>182</v>
      </c>
      <c r="D10" s="19" t="s">
        <v>244</v>
      </c>
      <c r="E10" s="24" t="s">
        <v>246</v>
      </c>
      <c r="F10" s="21">
        <v>3.6</v>
      </c>
      <c r="G10" s="6"/>
      <c r="H10" s="6"/>
      <c r="I10" s="6"/>
      <c r="J10" s="6"/>
      <c r="K10" s="6">
        <v>3.6</v>
      </c>
      <c r="L10" s="6"/>
      <c r="M10" s="6">
        <v>3.6</v>
      </c>
      <c r="N10" s="6"/>
      <c r="O10" s="6"/>
      <c r="P10" s="6"/>
      <c r="Q10" s="6"/>
      <c r="R10" s="6"/>
      <c r="S10" s="6"/>
      <c r="T10" s="6"/>
      <c r="U10" s="6"/>
    </row>
    <row r="11" customFormat="1" ht="22.8" customHeight="1" spans="1:20">
      <c r="A11" s="23">
        <v>208</v>
      </c>
      <c r="B11" s="23">
        <v>27</v>
      </c>
      <c r="C11" s="28" t="s">
        <v>191</v>
      </c>
      <c r="D11" s="23">
        <v>701011</v>
      </c>
      <c r="E11" s="24" t="s">
        <v>192</v>
      </c>
      <c r="F11" s="25">
        <f>G11</f>
        <v>1.82</v>
      </c>
      <c r="G11" s="25">
        <v>1.82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1">
      <c r="A12" s="23" t="s">
        <v>171</v>
      </c>
      <c r="B12" s="23" t="s">
        <v>185</v>
      </c>
      <c r="C12" s="23" t="s">
        <v>188</v>
      </c>
      <c r="D12" s="19" t="s">
        <v>244</v>
      </c>
      <c r="E12" s="24" t="s">
        <v>247</v>
      </c>
      <c r="F12" s="21">
        <f>G12</f>
        <v>2.35</v>
      </c>
      <c r="G12" s="6">
        <f>H12</f>
        <v>2.35</v>
      </c>
      <c r="H12" s="6">
        <f>'4支出分类(政府预算)'!G12</f>
        <v>2.35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193</v>
      </c>
      <c r="B13" s="23" t="s">
        <v>179</v>
      </c>
      <c r="C13" s="23" t="s">
        <v>191</v>
      </c>
      <c r="D13" s="19" t="s">
        <v>244</v>
      </c>
      <c r="E13" s="24" t="s">
        <v>248</v>
      </c>
      <c r="F13" s="21">
        <f>G13</f>
        <v>22.15</v>
      </c>
      <c r="G13" s="6">
        <f>H13</f>
        <v>22.15</v>
      </c>
      <c r="H13" s="6">
        <f>'4支出分类(政府预算)'!G13</f>
        <v>22.15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200</v>
      </c>
      <c r="B14" s="23" t="s">
        <v>191</v>
      </c>
      <c r="C14" s="23" t="s">
        <v>191</v>
      </c>
      <c r="D14" s="19" t="s">
        <v>244</v>
      </c>
      <c r="E14" s="24" t="s">
        <v>249</v>
      </c>
      <c r="F14" s="21">
        <f>G14</f>
        <v>471.7</v>
      </c>
      <c r="G14" s="6">
        <f>H14+I14</f>
        <v>471.7</v>
      </c>
      <c r="H14" s="6">
        <f>'4支出分类(政府预算)'!G14</f>
        <v>391.52</v>
      </c>
      <c r="I14" s="6">
        <f>'4支出分类(政府预算)'!H14</f>
        <v>80.18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200</v>
      </c>
      <c r="B15" s="23" t="s">
        <v>174</v>
      </c>
      <c r="C15" s="23" t="s">
        <v>174</v>
      </c>
      <c r="D15" s="19" t="s">
        <v>244</v>
      </c>
      <c r="E15" s="24" t="s">
        <v>250</v>
      </c>
      <c r="F15" s="21">
        <f>K15</f>
        <v>90</v>
      </c>
      <c r="G15" s="6"/>
      <c r="H15" s="6"/>
      <c r="I15" s="6"/>
      <c r="J15" s="6"/>
      <c r="K15" s="6">
        <f>M15</f>
        <v>90</v>
      </c>
      <c r="L15" s="6"/>
      <c r="M15" s="6">
        <f>'4支出分类(政府预算)'!H15</f>
        <v>90</v>
      </c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211</v>
      </c>
      <c r="B16" s="23" t="s">
        <v>188</v>
      </c>
      <c r="C16" s="23" t="s">
        <v>191</v>
      </c>
      <c r="D16" s="19" t="s">
        <v>244</v>
      </c>
      <c r="E16" s="24" t="s">
        <v>251</v>
      </c>
      <c r="F16" s="21">
        <f>G16</f>
        <v>38.65</v>
      </c>
      <c r="G16" s="6">
        <f>H16</f>
        <v>38.65</v>
      </c>
      <c r="H16" s="6">
        <f>'4支出分类(政府预算)'!G16</f>
        <v>38.65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 t="s">
        <v>218</v>
      </c>
      <c r="B17" s="23" t="s">
        <v>191</v>
      </c>
      <c r="C17" s="23" t="s">
        <v>223</v>
      </c>
      <c r="D17" s="19" t="s">
        <v>244</v>
      </c>
      <c r="E17" s="24" t="s">
        <v>252</v>
      </c>
      <c r="F17" s="21">
        <f>K17</f>
        <v>75</v>
      </c>
      <c r="G17" s="6"/>
      <c r="H17" s="6"/>
      <c r="I17" s="6"/>
      <c r="J17" s="6"/>
      <c r="K17" s="6">
        <f>M17</f>
        <v>75</v>
      </c>
      <c r="L17" s="6"/>
      <c r="M17" s="6">
        <f>'4支出分类(政府预算)'!H17</f>
        <v>75</v>
      </c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8" workbookViewId="0">
      <selection activeCell="D41" sqref="D41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263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264</v>
      </c>
      <c r="B6" s="13">
        <f>B7</f>
        <v>746.96</v>
      </c>
      <c r="C6" s="14" t="s">
        <v>265</v>
      </c>
      <c r="D6" s="27">
        <f>SUM(D7:D36)</f>
        <v>746.96</v>
      </c>
    </row>
    <row r="7" ht="20.2" customHeight="1" spans="1:4">
      <c r="A7" s="5" t="s">
        <v>266</v>
      </c>
      <c r="B7" s="6">
        <f>B8+B9</f>
        <v>746.96</v>
      </c>
      <c r="C7" s="5" t="s">
        <v>41</v>
      </c>
      <c r="D7" s="21"/>
    </row>
    <row r="8" ht="20.2" customHeight="1" spans="1:4">
      <c r="A8" s="5" t="s">
        <v>267</v>
      </c>
      <c r="B8" s="6">
        <f>'1收支总表'!B7</f>
        <v>581.96</v>
      </c>
      <c r="C8" s="5" t="s">
        <v>45</v>
      </c>
      <c r="D8" s="21"/>
    </row>
    <row r="9" ht="31.05" customHeight="1" spans="1:4">
      <c r="A9" s="5" t="s">
        <v>48</v>
      </c>
      <c r="B9" s="6">
        <f>'1收支总表'!B16</f>
        <v>165</v>
      </c>
      <c r="C9" s="5" t="s">
        <v>49</v>
      </c>
      <c r="D9" s="21"/>
    </row>
    <row r="10" ht="20.2" customHeight="1" spans="1:4">
      <c r="A10" s="5" t="s">
        <v>268</v>
      </c>
      <c r="B10" s="6"/>
      <c r="C10" s="5" t="s">
        <v>53</v>
      </c>
      <c r="D10" s="21"/>
    </row>
    <row r="11" ht="20.2" customHeight="1" spans="1:4">
      <c r="A11" s="5" t="s">
        <v>269</v>
      </c>
      <c r="B11" s="6"/>
      <c r="C11" s="5" t="s">
        <v>57</v>
      </c>
      <c r="D11" s="21"/>
    </row>
    <row r="12" ht="20.2" customHeight="1" spans="1:4">
      <c r="A12" s="5" t="s">
        <v>270</v>
      </c>
      <c r="B12" s="6"/>
      <c r="C12" s="5" t="s">
        <v>61</v>
      </c>
      <c r="D12" s="21"/>
    </row>
    <row r="13" ht="20.2" customHeight="1" spans="1:4">
      <c r="A13" s="14" t="s">
        <v>271</v>
      </c>
      <c r="B13" s="13"/>
      <c r="C13" s="5" t="s">
        <v>65</v>
      </c>
      <c r="D13" s="21"/>
    </row>
    <row r="14" ht="20.2" customHeight="1" spans="1:4">
      <c r="A14" s="5" t="s">
        <v>266</v>
      </c>
      <c r="B14" s="6"/>
      <c r="C14" s="5" t="s">
        <v>69</v>
      </c>
      <c r="D14" s="21">
        <f>'3支出总表'!F9</f>
        <v>49.46</v>
      </c>
    </row>
    <row r="15" ht="20.2" customHeight="1" spans="1:4">
      <c r="A15" s="5" t="s">
        <v>268</v>
      </c>
      <c r="B15" s="6"/>
      <c r="C15" s="5" t="s">
        <v>73</v>
      </c>
      <c r="D15" s="21"/>
    </row>
    <row r="16" ht="20.2" customHeight="1" spans="1:4">
      <c r="A16" s="5" t="s">
        <v>269</v>
      </c>
      <c r="B16" s="6"/>
      <c r="C16" s="5" t="s">
        <v>77</v>
      </c>
      <c r="D16" s="21">
        <f>'3支出总表'!G17</f>
        <v>22.15</v>
      </c>
    </row>
    <row r="17" ht="20.2" customHeight="1" spans="1:4">
      <c r="A17" s="5" t="s">
        <v>270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>
        <f>'3支出总表'!F20</f>
        <v>561.7</v>
      </c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f>'4支出分类(政府预算)'!G16</f>
        <v>38.65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>
        <f>'4支出分类(政府预算)'!H17</f>
        <v>75</v>
      </c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272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273</v>
      </c>
      <c r="B40" s="13">
        <f>B6</f>
        <v>746.96</v>
      </c>
      <c r="C40" s="18" t="s">
        <v>274</v>
      </c>
      <c r="D40" s="27">
        <f>D6</f>
        <v>746.96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pane ySplit="6" topLeftCell="A7" activePane="bottomLeft" state="frozen"/>
      <selection/>
      <selection pane="bottomLeft" activeCell="K8" sqref="K8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275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276</v>
      </c>
      <c r="I5" s="4"/>
      <c r="J5" s="4" t="s">
        <v>277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255</v>
      </c>
      <c r="I6" s="4" t="s">
        <v>238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>F8</f>
        <v>746.96</v>
      </c>
      <c r="G7" s="13">
        <f>G8</f>
        <v>578.36</v>
      </c>
      <c r="H7" s="13">
        <f>H8</f>
        <v>498.18</v>
      </c>
      <c r="I7" s="13">
        <v>0</v>
      </c>
      <c r="J7" s="13">
        <f>J8</f>
        <v>80.18</v>
      </c>
      <c r="K7" s="13">
        <f>K8</f>
        <v>168.6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f>F9</f>
        <v>746.96</v>
      </c>
      <c r="G8" s="13">
        <f>G9</f>
        <v>578.36</v>
      </c>
      <c r="H8" s="13">
        <f>H9</f>
        <v>498.18</v>
      </c>
      <c r="I8" s="13"/>
      <c r="J8" s="13">
        <f>J9</f>
        <v>80.18</v>
      </c>
      <c r="K8" s="13">
        <f>K9</f>
        <v>168.6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f>F10+F18+F21+F26+F29</f>
        <v>746.96</v>
      </c>
      <c r="G9" s="13">
        <f>G10+G18+G21+G26+G29</f>
        <v>578.36</v>
      </c>
      <c r="H9" s="13">
        <f>H10+H18+H21+H26+H29</f>
        <v>498.18</v>
      </c>
      <c r="I9" s="13"/>
      <c r="J9" s="13">
        <f>J21</f>
        <v>80.18</v>
      </c>
      <c r="K9" s="13">
        <f>K10+K21+K29</f>
        <v>168.6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f>F11+F13+F15</f>
        <v>49.46</v>
      </c>
      <c r="G10" s="13">
        <f>G11+G13+G15</f>
        <v>45.86</v>
      </c>
      <c r="H10" s="13">
        <f>H11+H13+H15</f>
        <v>45.86</v>
      </c>
      <c r="I10" s="13"/>
      <c r="J10" s="13"/>
      <c r="K10" s="13">
        <v>3.6</v>
      </c>
    </row>
    <row r="11" ht="22.8" customHeight="1" spans="1:11">
      <c r="A11" s="18" t="s">
        <v>171</v>
      </c>
      <c r="B11" s="34" t="s">
        <v>174</v>
      </c>
      <c r="C11" s="18"/>
      <c r="D11" s="14" t="s">
        <v>278</v>
      </c>
      <c r="E11" s="14" t="s">
        <v>279</v>
      </c>
      <c r="F11" s="13">
        <f>F12</f>
        <v>41.69</v>
      </c>
      <c r="G11" s="13">
        <f>G12</f>
        <v>41.69</v>
      </c>
      <c r="H11" s="13">
        <f>H12</f>
        <v>41.69</v>
      </c>
      <c r="I11" s="13"/>
      <c r="J11" s="13"/>
      <c r="K11" s="13"/>
    </row>
    <row r="12" ht="22.8" customHeight="1" spans="1:11">
      <c r="A12" s="23" t="s">
        <v>171</v>
      </c>
      <c r="B12" s="23" t="s">
        <v>174</v>
      </c>
      <c r="C12" s="23" t="s">
        <v>174</v>
      </c>
      <c r="D12" s="19" t="s">
        <v>280</v>
      </c>
      <c r="E12" s="5" t="s">
        <v>281</v>
      </c>
      <c r="F12" s="6">
        <f>G12</f>
        <v>41.69</v>
      </c>
      <c r="G12" s="6">
        <f>H12</f>
        <v>41.69</v>
      </c>
      <c r="H12" s="21">
        <f>'3支出总表'!G11</f>
        <v>41.69</v>
      </c>
      <c r="I12" s="21"/>
      <c r="J12" s="21"/>
      <c r="K12" s="21"/>
    </row>
    <row r="13" ht="22.8" customHeight="1" spans="1:11">
      <c r="A13" s="18" t="s">
        <v>171</v>
      </c>
      <c r="B13" s="34" t="s">
        <v>179</v>
      </c>
      <c r="C13" s="18"/>
      <c r="D13" s="14" t="s">
        <v>282</v>
      </c>
      <c r="E13" s="14" t="s">
        <v>283</v>
      </c>
      <c r="F13" s="13">
        <v>3.6</v>
      </c>
      <c r="G13" s="13"/>
      <c r="H13" s="13"/>
      <c r="I13" s="13"/>
      <c r="J13" s="13"/>
      <c r="K13" s="13">
        <v>3.6</v>
      </c>
    </row>
    <row r="14" ht="22.8" customHeight="1" spans="1:11">
      <c r="A14" s="23" t="s">
        <v>171</v>
      </c>
      <c r="B14" s="23" t="s">
        <v>179</v>
      </c>
      <c r="C14" s="23" t="s">
        <v>182</v>
      </c>
      <c r="D14" s="19" t="s">
        <v>284</v>
      </c>
      <c r="E14" s="5" t="s">
        <v>285</v>
      </c>
      <c r="F14" s="6">
        <v>3.6</v>
      </c>
      <c r="G14" s="6"/>
      <c r="H14" s="21"/>
      <c r="I14" s="21"/>
      <c r="J14" s="21"/>
      <c r="K14" s="21">
        <v>3.6</v>
      </c>
    </row>
    <row r="15" ht="22.8" customHeight="1" spans="1:11">
      <c r="A15" s="18" t="s">
        <v>171</v>
      </c>
      <c r="B15" s="34" t="s">
        <v>185</v>
      </c>
      <c r="C15" s="18"/>
      <c r="D15" s="14" t="s">
        <v>286</v>
      </c>
      <c r="E15" s="14" t="s">
        <v>287</v>
      </c>
      <c r="F15" s="13">
        <f>G15</f>
        <v>4.17</v>
      </c>
      <c r="G15" s="13">
        <f>H15</f>
        <v>4.17</v>
      </c>
      <c r="H15" s="13">
        <f>H16+H17</f>
        <v>4.17</v>
      </c>
      <c r="I15" s="13"/>
      <c r="J15" s="13"/>
      <c r="K15" s="13"/>
    </row>
    <row r="16" ht="22.8" customHeight="1" spans="1:11">
      <c r="A16" s="23" t="s">
        <v>171</v>
      </c>
      <c r="B16" s="23" t="s">
        <v>185</v>
      </c>
      <c r="C16" s="23" t="s">
        <v>188</v>
      </c>
      <c r="D16" s="19" t="s">
        <v>288</v>
      </c>
      <c r="E16" s="5" t="s">
        <v>289</v>
      </c>
      <c r="F16" s="6">
        <f>G16</f>
        <v>2.35</v>
      </c>
      <c r="G16" s="6">
        <f>H16</f>
        <v>2.35</v>
      </c>
      <c r="H16" s="21">
        <f>'3支出总表'!G15</f>
        <v>2.35</v>
      </c>
      <c r="I16" s="21"/>
      <c r="J16" s="21"/>
      <c r="K16" s="35"/>
    </row>
    <row r="17" ht="22.8" customHeight="1" spans="1:20">
      <c r="A17" s="23">
        <v>208</v>
      </c>
      <c r="B17" s="23">
        <v>27</v>
      </c>
      <c r="C17" s="28" t="s">
        <v>191</v>
      </c>
      <c r="D17" s="23">
        <v>2082701</v>
      </c>
      <c r="E17" s="24" t="s">
        <v>192</v>
      </c>
      <c r="F17" s="25">
        <f>G17</f>
        <v>1.82</v>
      </c>
      <c r="G17" s="25">
        <v>1.82</v>
      </c>
      <c r="H17" s="25">
        <f>G17</f>
        <v>1.82</v>
      </c>
      <c r="I17" s="25"/>
      <c r="J17" s="36"/>
      <c r="K17" s="37"/>
      <c r="L17" s="38"/>
      <c r="M17" s="38"/>
      <c r="N17" s="38"/>
      <c r="O17" s="38"/>
      <c r="P17" s="38"/>
      <c r="Q17" s="38"/>
      <c r="R17" s="38"/>
      <c r="S17" s="38"/>
      <c r="T17" s="38"/>
    </row>
    <row r="18" ht="22.8" customHeight="1" spans="1:11">
      <c r="A18" s="18" t="s">
        <v>193</v>
      </c>
      <c r="B18" s="18"/>
      <c r="C18" s="18"/>
      <c r="D18" s="14" t="s">
        <v>194</v>
      </c>
      <c r="E18" s="14" t="s">
        <v>195</v>
      </c>
      <c r="F18" s="13">
        <f>F19</f>
        <v>22.15</v>
      </c>
      <c r="G18" s="13">
        <f>G19</f>
        <v>22.15</v>
      </c>
      <c r="H18" s="13">
        <f>H19</f>
        <v>22.15</v>
      </c>
      <c r="I18" s="13"/>
      <c r="J18" s="13"/>
      <c r="K18" s="39"/>
    </row>
    <row r="19" ht="22.8" customHeight="1" spans="1:11">
      <c r="A19" s="18" t="s">
        <v>193</v>
      </c>
      <c r="B19" s="34" t="s">
        <v>179</v>
      </c>
      <c r="C19" s="18"/>
      <c r="D19" s="14" t="s">
        <v>290</v>
      </c>
      <c r="E19" s="14" t="s">
        <v>291</v>
      </c>
      <c r="F19" s="13">
        <f>F20</f>
        <v>22.15</v>
      </c>
      <c r="G19" s="13">
        <f>G20</f>
        <v>22.15</v>
      </c>
      <c r="H19" s="13">
        <f>H20</f>
        <v>22.15</v>
      </c>
      <c r="I19" s="13"/>
      <c r="J19" s="13"/>
      <c r="K19" s="13"/>
    </row>
    <row r="20" ht="22.8" customHeight="1" spans="1:11">
      <c r="A20" s="23" t="s">
        <v>193</v>
      </c>
      <c r="B20" s="23" t="s">
        <v>179</v>
      </c>
      <c r="C20" s="23" t="s">
        <v>191</v>
      </c>
      <c r="D20" s="19" t="s">
        <v>292</v>
      </c>
      <c r="E20" s="5" t="s">
        <v>293</v>
      </c>
      <c r="F20" s="6">
        <f>G20</f>
        <v>22.15</v>
      </c>
      <c r="G20" s="6">
        <f>H20</f>
        <v>22.15</v>
      </c>
      <c r="H20" s="21">
        <f>'3支出总表'!G19</f>
        <v>22.15</v>
      </c>
      <c r="I20" s="21"/>
      <c r="J20" s="21"/>
      <c r="K20" s="21"/>
    </row>
    <row r="21" ht="22.8" customHeight="1" spans="1:11">
      <c r="A21" s="18" t="s">
        <v>200</v>
      </c>
      <c r="B21" s="18"/>
      <c r="C21" s="18"/>
      <c r="D21" s="14" t="s">
        <v>201</v>
      </c>
      <c r="E21" s="14" t="s">
        <v>202</v>
      </c>
      <c r="F21" s="13">
        <f>F22+F24</f>
        <v>561.7</v>
      </c>
      <c r="G21" s="13">
        <f>G22</f>
        <v>471.7</v>
      </c>
      <c r="H21" s="13">
        <f>H22</f>
        <v>391.52</v>
      </c>
      <c r="I21" s="13"/>
      <c r="J21" s="13">
        <f>J22</f>
        <v>80.18</v>
      </c>
      <c r="K21" s="13">
        <f>K24</f>
        <v>90</v>
      </c>
    </row>
    <row r="22" ht="22.8" customHeight="1" spans="1:11">
      <c r="A22" s="18" t="s">
        <v>200</v>
      </c>
      <c r="B22" s="34" t="s">
        <v>191</v>
      </c>
      <c r="C22" s="18"/>
      <c r="D22" s="14" t="s">
        <v>294</v>
      </c>
      <c r="E22" s="14" t="s">
        <v>295</v>
      </c>
      <c r="F22" s="13">
        <f>F23</f>
        <v>471.7</v>
      </c>
      <c r="G22" s="13">
        <f>G23</f>
        <v>471.7</v>
      </c>
      <c r="H22" s="13">
        <f>H23</f>
        <v>391.52</v>
      </c>
      <c r="I22" s="13"/>
      <c r="J22" s="13">
        <f>J23</f>
        <v>80.18</v>
      </c>
      <c r="K22" s="13"/>
    </row>
    <row r="23" ht="22.8" customHeight="1" spans="1:11">
      <c r="A23" s="23" t="s">
        <v>200</v>
      </c>
      <c r="B23" s="23" t="s">
        <v>191</v>
      </c>
      <c r="C23" s="23" t="s">
        <v>191</v>
      </c>
      <c r="D23" s="19" t="s">
        <v>296</v>
      </c>
      <c r="E23" s="5" t="s">
        <v>297</v>
      </c>
      <c r="F23" s="6">
        <f>G23</f>
        <v>471.7</v>
      </c>
      <c r="G23" s="6">
        <f>H23+J23</f>
        <v>471.7</v>
      </c>
      <c r="H23" s="21">
        <v>391.52</v>
      </c>
      <c r="I23" s="21"/>
      <c r="J23" s="21">
        <v>80.18</v>
      </c>
      <c r="K23" s="21"/>
    </row>
    <row r="24" ht="22.8" customHeight="1" spans="1:11">
      <c r="A24" s="18" t="s">
        <v>200</v>
      </c>
      <c r="B24" s="34" t="s">
        <v>174</v>
      </c>
      <c r="C24" s="18"/>
      <c r="D24" s="14" t="s">
        <v>298</v>
      </c>
      <c r="E24" s="14" t="s">
        <v>299</v>
      </c>
      <c r="F24" s="13">
        <f>F25</f>
        <v>90</v>
      </c>
      <c r="G24" s="13"/>
      <c r="H24" s="13"/>
      <c r="I24" s="13"/>
      <c r="J24" s="13"/>
      <c r="K24" s="13">
        <f>K25</f>
        <v>90</v>
      </c>
    </row>
    <row r="25" ht="22.8" customHeight="1" spans="1:11">
      <c r="A25" s="23" t="s">
        <v>200</v>
      </c>
      <c r="B25" s="23" t="s">
        <v>174</v>
      </c>
      <c r="C25" s="23" t="s">
        <v>174</v>
      </c>
      <c r="D25" s="19" t="s">
        <v>300</v>
      </c>
      <c r="E25" s="5" t="s">
        <v>301</v>
      </c>
      <c r="F25" s="6">
        <f>K25</f>
        <v>90</v>
      </c>
      <c r="G25" s="6"/>
      <c r="H25" s="21"/>
      <c r="I25" s="21"/>
      <c r="J25" s="21"/>
      <c r="K25" s="21">
        <v>90</v>
      </c>
    </row>
    <row r="26" ht="22.8" customHeight="1" spans="1:11">
      <c r="A26" s="18" t="s">
        <v>211</v>
      </c>
      <c r="B26" s="18"/>
      <c r="C26" s="18"/>
      <c r="D26" s="14" t="s">
        <v>212</v>
      </c>
      <c r="E26" s="14" t="s">
        <v>213</v>
      </c>
      <c r="F26" s="13">
        <f>F27</f>
        <v>38.65</v>
      </c>
      <c r="G26" s="13">
        <f>G27</f>
        <v>38.65</v>
      </c>
      <c r="H26" s="13">
        <f>H27</f>
        <v>38.65</v>
      </c>
      <c r="I26" s="13"/>
      <c r="J26" s="13"/>
      <c r="K26" s="13"/>
    </row>
    <row r="27" ht="22.8" customHeight="1" spans="1:11">
      <c r="A27" s="18" t="s">
        <v>211</v>
      </c>
      <c r="B27" s="34" t="s">
        <v>188</v>
      </c>
      <c r="C27" s="18"/>
      <c r="D27" s="14" t="s">
        <v>302</v>
      </c>
      <c r="E27" s="14" t="s">
        <v>303</v>
      </c>
      <c r="F27" s="13">
        <f>F28</f>
        <v>38.65</v>
      </c>
      <c r="G27" s="13">
        <f>G28</f>
        <v>38.65</v>
      </c>
      <c r="H27" s="13">
        <f>H28</f>
        <v>38.65</v>
      </c>
      <c r="I27" s="13"/>
      <c r="J27" s="13"/>
      <c r="K27" s="13"/>
    </row>
    <row r="28" ht="22.8" customHeight="1" spans="1:11">
      <c r="A28" s="23" t="s">
        <v>211</v>
      </c>
      <c r="B28" s="23" t="s">
        <v>188</v>
      </c>
      <c r="C28" s="23" t="s">
        <v>191</v>
      </c>
      <c r="D28" s="19" t="s">
        <v>304</v>
      </c>
      <c r="E28" s="5" t="s">
        <v>305</v>
      </c>
      <c r="F28" s="6">
        <f>G28</f>
        <v>38.65</v>
      </c>
      <c r="G28" s="6">
        <f>H28</f>
        <v>38.65</v>
      </c>
      <c r="H28" s="21">
        <f>'3支出总表'!G27</f>
        <v>38.65</v>
      </c>
      <c r="I28" s="21"/>
      <c r="J28" s="21"/>
      <c r="K28" s="21"/>
    </row>
    <row r="29" ht="22.8" customHeight="1" spans="1:11">
      <c r="A29" s="18" t="s">
        <v>218</v>
      </c>
      <c r="B29" s="18"/>
      <c r="C29" s="18"/>
      <c r="D29" s="14" t="s">
        <v>219</v>
      </c>
      <c r="E29" s="14" t="s">
        <v>220</v>
      </c>
      <c r="F29" s="13">
        <f>F30</f>
        <v>75</v>
      </c>
      <c r="G29" s="13"/>
      <c r="H29" s="13"/>
      <c r="I29" s="13"/>
      <c r="J29" s="13"/>
      <c r="K29" s="13">
        <f>K30</f>
        <v>75</v>
      </c>
    </row>
    <row r="30" ht="22.8" customHeight="1" spans="1:11">
      <c r="A30" s="18" t="s">
        <v>218</v>
      </c>
      <c r="B30" s="34" t="s">
        <v>191</v>
      </c>
      <c r="C30" s="18"/>
      <c r="D30" s="14" t="s">
        <v>306</v>
      </c>
      <c r="E30" s="14" t="s">
        <v>307</v>
      </c>
      <c r="F30" s="13">
        <f>F31</f>
        <v>75</v>
      </c>
      <c r="G30" s="13"/>
      <c r="H30" s="13"/>
      <c r="I30" s="13"/>
      <c r="J30" s="13"/>
      <c r="K30" s="13">
        <f>K31</f>
        <v>75</v>
      </c>
    </row>
    <row r="31" ht="22.8" customHeight="1" spans="1:11">
      <c r="A31" s="23" t="s">
        <v>218</v>
      </c>
      <c r="B31" s="23" t="s">
        <v>191</v>
      </c>
      <c r="C31" s="23" t="s">
        <v>223</v>
      </c>
      <c r="D31" s="19" t="s">
        <v>308</v>
      </c>
      <c r="E31" s="5" t="s">
        <v>309</v>
      </c>
      <c r="F31" s="6">
        <f>K31</f>
        <v>75</v>
      </c>
      <c r="G31" s="6"/>
      <c r="H31" s="21"/>
      <c r="I31" s="21"/>
      <c r="J31" s="21"/>
      <c r="K31" s="21">
        <v>75</v>
      </c>
    </row>
    <row r="32" ht="16.35" customHeight="1" spans="1:5">
      <c r="A32" s="7" t="s">
        <v>310</v>
      </c>
      <c r="B32" s="7"/>
      <c r="C32" s="7"/>
      <c r="D32" s="7"/>
      <c r="E32" s="7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空城旧梦</cp:lastModifiedBy>
  <dcterms:created xsi:type="dcterms:W3CDTF">2025-08-21T02:22:00Z</dcterms:created>
  <dcterms:modified xsi:type="dcterms:W3CDTF">2025-09-28T01:28:20Z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6C35CE2D71A64A2B99FE4051F258C326_12</vt:lpwstr>
  </property>
</Properties>
</file>